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.simunek\Desktop\Rozpočet 2021\rozpočet MČ\"/>
    </mc:Choice>
  </mc:AlternateContent>
  <xr:revisionPtr revIDLastSave="0" documentId="13_ncr:1_{77F4B4E6-7BAA-4055-BB08-FF488DF814E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ozpočet 2021" sheetId="1" r:id="rId1"/>
    <sheet name="hospodářská činnost 2021" sheetId="2" r:id="rId2"/>
    <sheet name="Rozpočtový výhle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E23" i="3"/>
  <c r="L18" i="3"/>
  <c r="K18" i="3"/>
  <c r="J18" i="3"/>
  <c r="I18" i="3"/>
  <c r="H18" i="3"/>
  <c r="G18" i="3"/>
  <c r="F18" i="3"/>
  <c r="E18" i="3"/>
  <c r="L9" i="3"/>
  <c r="L14" i="3" s="1"/>
  <c r="K9" i="3"/>
  <c r="K14" i="3" s="1"/>
  <c r="J9" i="3"/>
  <c r="J14" i="3" s="1"/>
  <c r="I9" i="3"/>
  <c r="I14" i="3" s="1"/>
  <c r="H9" i="3"/>
  <c r="H14" i="3" s="1"/>
  <c r="G9" i="3"/>
  <c r="G14" i="3" s="1"/>
  <c r="F9" i="3"/>
  <c r="F14" i="3" s="1"/>
  <c r="E9" i="3"/>
  <c r="E14" i="3" s="1"/>
  <c r="E20" i="3" l="1"/>
  <c r="F20" i="3"/>
  <c r="L20" i="3"/>
  <c r="K20" i="3"/>
  <c r="J20" i="3"/>
  <c r="I20" i="3"/>
  <c r="H20" i="3"/>
  <c r="G20" i="3"/>
  <c r="H35" i="1"/>
  <c r="D30" i="1" l="1"/>
  <c r="D35" i="1" s="1"/>
  <c r="H11" i="2"/>
  <c r="H16" i="2" s="1"/>
  <c r="H41" i="1" l="1"/>
  <c r="D41" i="1"/>
  <c r="D16" i="2" l="1"/>
  <c r="D19" i="2" s="1"/>
  <c r="D21" i="2" l="1"/>
</calcChain>
</file>

<file path=xl/sharedStrings.xml><?xml version="1.0" encoding="utf-8"?>
<sst xmlns="http://schemas.openxmlformats.org/spreadsheetml/2006/main" count="121" uniqueCount="117">
  <si>
    <t>OdPa</t>
  </si>
  <si>
    <t>Pol</t>
  </si>
  <si>
    <t>Poplatek ze psů</t>
  </si>
  <si>
    <t>Poplatek za užívání veřejného prostranství</t>
  </si>
  <si>
    <t>Správní poplatky</t>
  </si>
  <si>
    <t>Daň z nemovitosti</t>
  </si>
  <si>
    <t>Ostatní záležitosti pozemních komunikací</t>
  </si>
  <si>
    <t>Odvádění a čištění odpadních vod</t>
  </si>
  <si>
    <t>Úpravy drobných vodních toků</t>
  </si>
  <si>
    <t>Předškolní zařízení</t>
  </si>
  <si>
    <t>Základní školy</t>
  </si>
  <si>
    <t>Činnosti knihovnické</t>
  </si>
  <si>
    <t>Ostatní záležitosti kultury</t>
  </si>
  <si>
    <t>Ostatní tělovýchovná činnost</t>
  </si>
  <si>
    <t>Péče o vzhled obcí a veřejnou zeleň</t>
  </si>
  <si>
    <t>Ostatní soc.péče a pomoc ost.skup.obyv.</t>
  </si>
  <si>
    <t>Požární ochrana - dobrovolná část</t>
  </si>
  <si>
    <t>Zastupitelstva obcí</t>
  </si>
  <si>
    <t>Činnost místní správy</t>
  </si>
  <si>
    <t>Pojištění funkčně nespecifiované</t>
  </si>
  <si>
    <t>Obecné příjmy a výdaje z finančních oper.</t>
  </si>
  <si>
    <t>Uhrazené splátky dlouhod.přij.půjč.prostř.</t>
  </si>
  <si>
    <t>Pol.</t>
  </si>
  <si>
    <t>Ostatní záležitosti sdělovacích prostředků</t>
  </si>
  <si>
    <t>Bytové hospodářství</t>
  </si>
  <si>
    <t>Ost.zálež.bydlení,komun.služeb a úz.rozv.</t>
  </si>
  <si>
    <t>Přev. z vlastních fondů hospodářské čin. (VHČ)</t>
  </si>
  <si>
    <t>schválený rozpočet</t>
  </si>
  <si>
    <t xml:space="preserve">                  </t>
  </si>
  <si>
    <t>Příjmy z knihovny</t>
  </si>
  <si>
    <t>Převody mezi hl.m.Prahou a jejich MČ</t>
  </si>
  <si>
    <t>Převody vl.rozp.  účtům (převody a  čerpání)</t>
  </si>
  <si>
    <t>Ostatní převody vl. fondům (tvorba soc. fondu)</t>
  </si>
  <si>
    <t>Konsolidované položky příjmů</t>
  </si>
  <si>
    <t>Konsolidované položky výdajů</t>
  </si>
  <si>
    <t>Převody z rozpočtových účtů</t>
  </si>
  <si>
    <t>Převody z vl. rezervních fondů FRR (zapojení FRR)</t>
  </si>
  <si>
    <t xml:space="preserve"> Ost. převody z vl. fondů  ( SF - příjem na Bú)</t>
  </si>
  <si>
    <t>tis.Kč</t>
  </si>
  <si>
    <t>Náklady MČ PRAHA-BĚCHOVICE</t>
  </si>
  <si>
    <t>v tis.Kč</t>
  </si>
  <si>
    <t>byty</t>
  </si>
  <si>
    <t>služby</t>
  </si>
  <si>
    <t>pozemky garáže</t>
  </si>
  <si>
    <t>materiál</t>
  </si>
  <si>
    <t>pozemky zahrádky</t>
  </si>
  <si>
    <t>energie</t>
  </si>
  <si>
    <t>nebytové prostory</t>
  </si>
  <si>
    <t>opravy a údržba</t>
  </si>
  <si>
    <t>pronájem PREdistribuce a.s.</t>
  </si>
  <si>
    <t xml:space="preserve">mzdy </t>
  </si>
  <si>
    <t>soc.  a zdrav. pojištění</t>
  </si>
  <si>
    <t>pokuty a penále</t>
  </si>
  <si>
    <t>inzerce</t>
  </si>
  <si>
    <t>daň z příjmu</t>
  </si>
  <si>
    <t>prodeje</t>
  </si>
  <si>
    <t>Náklady celkem</t>
  </si>
  <si>
    <t xml:space="preserve">posílení rozpočtu MČ </t>
  </si>
  <si>
    <t>Příjmy MČ PRAHA-BĚCHOVICE</t>
  </si>
  <si>
    <t>Výdaje MČ PRAHA-BĚCHOVICE</t>
  </si>
  <si>
    <t>Název položky</t>
  </si>
  <si>
    <t>Daňové příjmy - třída 1</t>
  </si>
  <si>
    <t>Nedaňové příjmy - třída 2</t>
  </si>
  <si>
    <t>Kapitálové příjmy  - třída 3</t>
  </si>
  <si>
    <t xml:space="preserve">Vlastní příjmy  </t>
  </si>
  <si>
    <t>Přijaté  transfery (po konsolidaci) -třída 4</t>
  </si>
  <si>
    <t xml:space="preserve">Příjmy celkem </t>
  </si>
  <si>
    <t xml:space="preserve">Provozní výdaje (po konsolidaci) - třída 5 </t>
  </si>
  <si>
    <t>Kapitálové výdaje - třída 6</t>
  </si>
  <si>
    <t xml:space="preserve">Výdaje celkem </t>
  </si>
  <si>
    <t>Výsledek hospodaření ( - schodek, + přebytek)</t>
  </si>
  <si>
    <t>Tvorba rezervy na dluhovou službu /**</t>
  </si>
  <si>
    <t>Výnosy  MČ PRAHA-BĚCHOVICE</t>
  </si>
  <si>
    <t>Výnosy celkem</t>
  </si>
  <si>
    <t>Zapojení prostředků z minulých let</t>
  </si>
  <si>
    <t>zdroje celkem</t>
  </si>
  <si>
    <t>výdaje celkem</t>
  </si>
  <si>
    <t>příjmy</t>
  </si>
  <si>
    <t>výdaje</t>
  </si>
  <si>
    <t>příjmy celkem</t>
  </si>
  <si>
    <t>Úhrada dlouhodobých fin. závazků - pol. 8xxx</t>
  </si>
  <si>
    <t>Úhrada dlouhodobých fin. závazků - pol. 5347</t>
  </si>
  <si>
    <t>věcná břemena</t>
  </si>
  <si>
    <t>Ostatní záležitosti kultury, cirkví a sděl.protřed.</t>
  </si>
  <si>
    <t>Financování MČ PRAHA-BĚCHOVICE</t>
  </si>
  <si>
    <t>Sportovní zařízení v majetku obce</t>
  </si>
  <si>
    <t>Skut. 2016/*</t>
  </si>
  <si>
    <t>RV 2022</t>
  </si>
  <si>
    <t>RV 2023</t>
  </si>
  <si>
    <t>v  tis. Kč (bez deset. míst)</t>
  </si>
  <si>
    <t>Skut. 2017/*</t>
  </si>
  <si>
    <t>RV 2024</t>
  </si>
  <si>
    <t>v tom ve SR: a) FVz z rozpočtu vlastního HMP (ZJ 921)</t>
  </si>
  <si>
    <t xml:space="preserve">                       b) příspěvek na výkon státní správy (ZJ 900)</t>
  </si>
  <si>
    <t>Využívání a zneškodňování komunálního odpadu</t>
  </si>
  <si>
    <t>Střednědobý výhled rozpočtu (§ 2 odst. 1, § 3,  zákona č. 250/2000 Sb.) MČ Praha - Běchovice do r. 2026</t>
  </si>
  <si>
    <t>Skut. 2018/*</t>
  </si>
  <si>
    <t>Skut. 2019/*</t>
  </si>
  <si>
    <t>Oček. skut. 2020</t>
  </si>
  <si>
    <t>Oček. skut. 2021</t>
  </si>
  <si>
    <t>RV 2025</t>
  </si>
  <si>
    <t>RV 2026</t>
  </si>
  <si>
    <t xml:space="preserve">Návrh rozpočtu  MČ PRAHA - BĚCHOVICE na rok 2021  - Závazné ukazatele </t>
  </si>
  <si>
    <t>Poplatek za lázeňský nebo rekreační pobyt</t>
  </si>
  <si>
    <t>Železniční dráhy</t>
  </si>
  <si>
    <t>Pitná voda</t>
  </si>
  <si>
    <t>Volby do parlamentu</t>
  </si>
  <si>
    <t>Rezerva - participativní rozpočet</t>
  </si>
  <si>
    <t xml:space="preserve">Návrh plánu hospodářské činnosti  MČ PRAHA - BĚCHOVICE na rok 2021 - Závazné ukazatele </t>
  </si>
  <si>
    <t>SC Richtrova</t>
  </si>
  <si>
    <t>Českobrodská</t>
  </si>
  <si>
    <t>stav účtu VHČ k 1.1.2020 - předpoklad</t>
  </si>
  <si>
    <t>stav účtu VHČ k 31.12.2020</t>
  </si>
  <si>
    <t>hospodářský výsledek 2020</t>
  </si>
  <si>
    <t>Příloha č. 1 k usnesení RMČ č. 2/053/20 ze dne 25.11.2020</t>
  </si>
  <si>
    <t>Příloha č. 2 k usnesení RMČ č.  2/053/20 ze dne 25.11.2020</t>
  </si>
  <si>
    <t>Příloha č. 3 k usnesení RMČ č.  2/053/20 ze dne 25.11.2020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</si>
</sst>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i/>
      <sz val="9"/>
      <name val="Arial CE"/>
      <charset val="238"/>
    </font>
    <font>
      <i/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5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Font="1"/>
    <xf numFmtId="3" fontId="1" fillId="0" borderId="0" xfId="0" applyNumberFormat="1" applyFont="1"/>
    <xf numFmtId="0" fontId="2" fillId="0" borderId="0" xfId="0" applyFont="1" applyFill="1" applyBorder="1"/>
    <xf numFmtId="0" fontId="1" fillId="0" borderId="5" xfId="0" applyFont="1" applyBorder="1"/>
    <xf numFmtId="0" fontId="1" fillId="0" borderId="10" xfId="0" applyFont="1" applyBorder="1"/>
    <xf numFmtId="0" fontId="0" fillId="0" borderId="12" xfId="0" applyBorder="1"/>
    <xf numFmtId="0" fontId="3" fillId="0" borderId="0" xfId="0" applyFont="1"/>
    <xf numFmtId="0" fontId="4" fillId="0" borderId="0" xfId="0" applyFont="1"/>
    <xf numFmtId="0" fontId="6" fillId="0" borderId="9" xfId="0" applyFont="1" applyBorder="1"/>
    <xf numFmtId="0" fontId="7" fillId="0" borderId="0" xfId="0" applyFont="1"/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/>
    <xf numFmtId="3" fontId="5" fillId="0" borderId="0" xfId="0" applyNumberFormat="1" applyFont="1" applyBorder="1"/>
    <xf numFmtId="0" fontId="6" fillId="0" borderId="7" xfId="0" applyFont="1" applyBorder="1"/>
    <xf numFmtId="3" fontId="0" fillId="0" borderId="0" xfId="0" applyNumberFormat="1" applyFont="1" applyBorder="1"/>
    <xf numFmtId="0" fontId="5" fillId="0" borderId="9" xfId="0" applyFont="1" applyFill="1" applyBorder="1"/>
    <xf numFmtId="0" fontId="6" fillId="0" borderId="9" xfId="0" applyFont="1" applyFill="1" applyBorder="1"/>
    <xf numFmtId="0" fontId="5" fillId="0" borderId="18" xfId="0" applyFont="1" applyBorder="1"/>
    <xf numFmtId="0" fontId="5" fillId="0" borderId="18" xfId="0" applyFont="1" applyFill="1" applyBorder="1"/>
    <xf numFmtId="0" fontId="1" fillId="0" borderId="21" xfId="0" applyFont="1" applyBorder="1"/>
    <xf numFmtId="0" fontId="0" fillId="0" borderId="22" xfId="0" applyBorder="1"/>
    <xf numFmtId="0" fontId="9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9" fillId="0" borderId="20" xfId="0" applyFont="1" applyFill="1" applyBorder="1" applyAlignment="1">
      <alignment horizontal="center"/>
    </xf>
    <xf numFmtId="0" fontId="6" fillId="0" borderId="0" xfId="0" applyFont="1" applyFill="1" applyBorder="1"/>
    <xf numFmtId="0" fontId="0" fillId="0" borderId="0" xfId="0" applyBorder="1"/>
    <xf numFmtId="0" fontId="6" fillId="0" borderId="21" xfId="0" applyFont="1" applyFill="1" applyBorder="1"/>
    <xf numFmtId="0" fontId="5" fillId="0" borderId="22" xfId="0" applyFont="1" applyFill="1" applyBorder="1"/>
    <xf numFmtId="0" fontId="8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8" fillId="0" borderId="2" xfId="0" applyFont="1" applyBorder="1" applyAlignment="1">
      <alignment wrapText="1"/>
    </xf>
    <xf numFmtId="0" fontId="0" fillId="0" borderId="8" xfId="0" applyBorder="1"/>
    <xf numFmtId="0" fontId="0" fillId="0" borderId="0" xfId="0" applyFont="1" applyBorder="1"/>
    <xf numFmtId="0" fontId="10" fillId="0" borderId="0" xfId="0" applyFont="1"/>
    <xf numFmtId="0" fontId="11" fillId="0" borderId="21" xfId="0" applyFont="1" applyBorder="1"/>
    <xf numFmtId="0" fontId="12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0" fontId="11" fillId="0" borderId="25" xfId="0" applyFont="1" applyBorder="1"/>
    <xf numFmtId="0" fontId="1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0" fillId="0" borderId="18" xfId="0" applyFont="1" applyBorder="1"/>
    <xf numFmtId="0" fontId="10" fillId="0" borderId="33" xfId="0" applyFont="1" applyBorder="1"/>
    <xf numFmtId="0" fontId="11" fillId="0" borderId="19" xfId="0" applyFont="1" applyBorder="1"/>
    <xf numFmtId="3" fontId="12" fillId="0" borderId="29" xfId="0" applyNumberFormat="1" applyFont="1" applyBorder="1"/>
    <xf numFmtId="3" fontId="12" fillId="0" borderId="26" xfId="0" applyNumberFormat="1" applyFont="1" applyBorder="1"/>
    <xf numFmtId="0" fontId="14" fillId="0" borderId="18" xfId="0" applyFont="1" applyBorder="1"/>
    <xf numFmtId="0" fontId="15" fillId="0" borderId="0" xfId="0" applyFont="1"/>
    <xf numFmtId="3" fontId="13" fillId="0" borderId="9" xfId="0" applyNumberFormat="1" applyFont="1" applyBorder="1"/>
    <xf numFmtId="0" fontId="0" fillId="0" borderId="6" xfId="0" applyBorder="1"/>
    <xf numFmtId="0" fontId="1" fillId="0" borderId="6" xfId="0" applyFont="1" applyBorder="1"/>
    <xf numFmtId="0" fontId="5" fillId="0" borderId="16" xfId="0" applyFont="1" applyBorder="1"/>
    <xf numFmtId="0" fontId="6" fillId="0" borderId="17" xfId="0" applyFont="1" applyBorder="1"/>
    <xf numFmtId="0" fontId="5" fillId="0" borderId="43" xfId="0" applyFont="1" applyBorder="1"/>
    <xf numFmtId="0" fontId="5" fillId="0" borderId="41" xfId="0" applyFont="1" applyBorder="1"/>
    <xf numFmtId="0" fontId="5" fillId="0" borderId="41" xfId="0" applyFont="1" applyBorder="1" applyAlignment="1">
      <alignment wrapText="1"/>
    </xf>
    <xf numFmtId="0" fontId="5" fillId="0" borderId="41" xfId="0" applyFont="1" applyFill="1" applyBorder="1"/>
    <xf numFmtId="0" fontId="0" fillId="0" borderId="18" xfId="0" applyFont="1" applyBorder="1"/>
    <xf numFmtId="0" fontId="0" fillId="0" borderId="19" xfId="0" applyFont="1" applyBorder="1"/>
    <xf numFmtId="0" fontId="6" fillId="0" borderId="20" xfId="0" applyFont="1" applyFill="1" applyBorder="1"/>
    <xf numFmtId="0" fontId="5" fillId="0" borderId="34" xfId="0" applyFont="1" applyFill="1" applyBorder="1"/>
    <xf numFmtId="0" fontId="5" fillId="0" borderId="44" xfId="0" applyFont="1" applyBorder="1"/>
    <xf numFmtId="0" fontId="5" fillId="0" borderId="40" xfId="0" applyFont="1" applyBorder="1"/>
    <xf numFmtId="4" fontId="5" fillId="0" borderId="13" xfId="0" applyNumberFormat="1" applyFont="1" applyBorder="1"/>
    <xf numFmtId="4" fontId="5" fillId="0" borderId="3" xfId="0" applyNumberFormat="1" applyFont="1" applyBorder="1"/>
    <xf numFmtId="4" fontId="5" fillId="0" borderId="14" xfId="0" applyNumberFormat="1" applyFont="1" applyBorder="1"/>
    <xf numFmtId="4" fontId="0" fillId="0" borderId="0" xfId="0" applyNumberFormat="1" applyFont="1" applyFill="1" applyBorder="1"/>
    <xf numFmtId="4" fontId="5" fillId="0" borderId="2" xfId="0" applyNumberFormat="1" applyFont="1" applyBorder="1"/>
    <xf numFmtId="4" fontId="0" fillId="0" borderId="13" xfId="0" applyNumberFormat="1" applyBorder="1"/>
    <xf numFmtId="4" fontId="0" fillId="0" borderId="3" xfId="0" applyNumberFormat="1" applyBorder="1"/>
    <xf numFmtId="4" fontId="0" fillId="0" borderId="14" xfId="0" applyNumberFormat="1" applyBorder="1"/>
    <xf numFmtId="4" fontId="0" fillId="0" borderId="15" xfId="0" applyNumberFormat="1" applyFont="1" applyFill="1" applyBorder="1"/>
    <xf numFmtId="4" fontId="0" fillId="0" borderId="0" xfId="0" applyNumberFormat="1" applyFont="1" applyBorder="1"/>
    <xf numFmtId="4" fontId="5" fillId="0" borderId="2" xfId="0" applyNumberFormat="1" applyFont="1" applyFill="1" applyBorder="1"/>
    <xf numFmtId="4" fontId="0" fillId="0" borderId="15" xfId="0" applyNumberFormat="1" applyFont="1" applyBorder="1"/>
    <xf numFmtId="0" fontId="5" fillId="0" borderId="33" xfId="0" applyFont="1" applyFill="1" applyBorder="1"/>
    <xf numFmtId="0" fontId="5" fillId="0" borderId="11" xfId="0" applyFont="1" applyFill="1" applyBorder="1"/>
    <xf numFmtId="0" fontId="5" fillId="0" borderId="45" xfId="0" applyFont="1" applyFill="1" applyBorder="1"/>
    <xf numFmtId="0" fontId="5" fillId="0" borderId="21" xfId="0" applyFont="1" applyFill="1" applyBorder="1"/>
    <xf numFmtId="0" fontId="5" fillId="0" borderId="10" xfId="0" applyFont="1" applyFill="1" applyBorder="1"/>
    <xf numFmtId="0" fontId="5" fillId="0" borderId="42" xfId="0" applyFont="1" applyFill="1" applyBorder="1"/>
    <xf numFmtId="0" fontId="6" fillId="0" borderId="11" xfId="0" applyFont="1" applyBorder="1"/>
    <xf numFmtId="0" fontId="5" fillId="0" borderId="45" xfId="0" applyFont="1" applyBorder="1"/>
    <xf numFmtId="4" fontId="5" fillId="0" borderId="46" xfId="0" applyNumberFormat="1" applyFont="1" applyBorder="1"/>
    <xf numFmtId="0" fontId="6" fillId="0" borderId="10" xfId="0" applyFont="1" applyBorder="1"/>
    <xf numFmtId="0" fontId="5" fillId="0" borderId="42" xfId="0" applyFont="1" applyBorder="1"/>
    <xf numFmtId="4" fontId="5" fillId="0" borderId="0" xfId="0" applyNumberFormat="1" applyFont="1" applyFill="1" applyBorder="1"/>
    <xf numFmtId="0" fontId="6" fillId="0" borderId="0" xfId="0" applyFont="1" applyBorder="1"/>
    <xf numFmtId="0" fontId="5" fillId="0" borderId="0" xfId="0" applyFont="1" applyBorder="1"/>
    <xf numFmtId="4" fontId="5" fillId="0" borderId="0" xfId="0" applyNumberFormat="1" applyFont="1" applyBorder="1"/>
    <xf numFmtId="4" fontId="5" fillId="0" borderId="31" xfId="0" applyNumberFormat="1" applyFont="1" applyBorder="1"/>
    <xf numFmtId="0" fontId="0" fillId="0" borderId="16" xfId="0" applyFill="1" applyBorder="1"/>
    <xf numFmtId="0" fontId="0" fillId="0" borderId="17" xfId="0" applyFill="1" applyBorder="1"/>
    <xf numFmtId="0" fontId="5" fillId="0" borderId="43" xfId="0" applyFont="1" applyFill="1" applyBorder="1" applyAlignment="1">
      <alignment horizontal="center"/>
    </xf>
    <xf numFmtId="0" fontId="5" fillId="0" borderId="17" xfId="0" applyFont="1" applyBorder="1"/>
    <xf numFmtId="4" fontId="0" fillId="0" borderId="13" xfId="0" applyNumberFormat="1" applyFont="1" applyBorder="1"/>
    <xf numFmtId="0" fontId="6" fillId="0" borderId="47" xfId="0" applyFont="1" applyBorder="1"/>
    <xf numFmtId="0" fontId="6" fillId="0" borderId="23" xfId="0" applyFont="1" applyBorder="1"/>
    <xf numFmtId="0" fontId="6" fillId="0" borderId="24" xfId="0" applyFont="1" applyBorder="1"/>
    <xf numFmtId="0" fontId="5" fillId="0" borderId="48" xfId="0" applyFont="1" applyBorder="1"/>
    <xf numFmtId="0" fontId="6" fillId="0" borderId="23" xfId="0" applyFont="1" applyFill="1" applyBorder="1"/>
    <xf numFmtId="0" fontId="9" fillId="0" borderId="49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/>
    <xf numFmtId="0" fontId="12" fillId="2" borderId="10" xfId="0" applyFont="1" applyFill="1" applyBorder="1" applyAlignment="1">
      <alignment horizontal="center" wrapText="1"/>
    </xf>
    <xf numFmtId="0" fontId="12" fillId="2" borderId="29" xfId="0" applyFont="1" applyFill="1" applyBorder="1" applyAlignment="1">
      <alignment horizontal="center"/>
    </xf>
    <xf numFmtId="3" fontId="13" fillId="2" borderId="11" xfId="0" applyNumberFormat="1" applyFont="1" applyFill="1" applyBorder="1"/>
    <xf numFmtId="3" fontId="12" fillId="2" borderId="20" xfId="0" applyNumberFormat="1" applyFont="1" applyFill="1" applyBorder="1"/>
    <xf numFmtId="3" fontId="12" fillId="2" borderId="29" xfId="0" applyNumberFormat="1" applyFont="1" applyFill="1" applyBorder="1"/>
    <xf numFmtId="0" fontId="14" fillId="0" borderId="33" xfId="0" applyFont="1" applyBorder="1"/>
    <xf numFmtId="0" fontId="14" fillId="0" borderId="25" xfId="0" applyFont="1" applyBorder="1"/>
    <xf numFmtId="3" fontId="13" fillId="2" borderId="29" xfId="0" applyNumberFormat="1" applyFont="1" applyFill="1" applyBorder="1"/>
    <xf numFmtId="3" fontId="13" fillId="2" borderId="9" xfId="0" applyNumberFormat="1" applyFont="1" applyFill="1" applyBorder="1"/>
    <xf numFmtId="0" fontId="11" fillId="0" borderId="18" xfId="0" applyFont="1" applyBorder="1"/>
    <xf numFmtId="3" fontId="12" fillId="2" borderId="9" xfId="0" applyNumberFormat="1" applyFont="1" applyFill="1" applyBorder="1"/>
    <xf numFmtId="3" fontId="12" fillId="0" borderId="9" xfId="0" applyNumberFormat="1" applyFont="1" applyBorder="1"/>
    <xf numFmtId="3" fontId="15" fillId="2" borderId="9" xfId="0" applyNumberFormat="1" applyFont="1" applyFill="1" applyBorder="1"/>
    <xf numFmtId="0" fontId="14" fillId="0" borderId="19" xfId="0" applyFont="1" applyBorder="1" applyAlignment="1">
      <alignment wrapText="1"/>
    </xf>
    <xf numFmtId="0" fontId="6" fillId="0" borderId="28" xfId="0" applyFont="1" applyBorder="1"/>
    <xf numFmtId="4" fontId="5" fillId="0" borderId="3" xfId="0" applyNumberFormat="1" applyFont="1" applyFill="1" applyBorder="1"/>
    <xf numFmtId="4" fontId="5" fillId="0" borderId="46" xfId="0" applyNumberFormat="1" applyFont="1" applyFill="1" applyBorder="1"/>
    <xf numFmtId="4" fontId="5" fillId="0" borderId="13" xfId="0" applyNumberFormat="1" applyFont="1" applyFill="1" applyBorder="1"/>
    <xf numFmtId="4" fontId="0" fillId="0" borderId="46" xfId="0" applyNumberFormat="1" applyBorder="1"/>
    <xf numFmtId="4" fontId="7" fillId="0" borderId="3" xfId="0" applyNumberFormat="1" applyFont="1" applyBorder="1"/>
    <xf numFmtId="4" fontId="1" fillId="0" borderId="15" xfId="0" applyNumberFormat="1" applyFont="1" applyFill="1" applyBorder="1"/>
    <xf numFmtId="0" fontId="3" fillId="0" borderId="2" xfId="0" applyFont="1" applyBorder="1" applyAlignment="1">
      <alignment horizontal="center"/>
    </xf>
    <xf numFmtId="4" fontId="3" fillId="0" borderId="2" xfId="0" applyNumberFormat="1" applyFont="1" applyBorder="1"/>
    <xf numFmtId="4" fontId="1" fillId="0" borderId="2" xfId="0" applyNumberFormat="1" applyFont="1" applyBorder="1"/>
    <xf numFmtId="0" fontId="0" fillId="0" borderId="19" xfId="0" applyFont="1" applyFill="1" applyBorder="1" applyAlignment="1">
      <alignment horizontal="left"/>
    </xf>
    <xf numFmtId="4" fontId="0" fillId="0" borderId="34" xfId="0" applyNumberFormat="1" applyFont="1" applyFill="1" applyBorder="1"/>
    <xf numFmtId="0" fontId="0" fillId="0" borderId="50" xfId="0" applyBorder="1"/>
    <xf numFmtId="4" fontId="0" fillId="0" borderId="51" xfId="0" applyNumberFormat="1" applyFont="1" applyFill="1" applyBorder="1"/>
    <xf numFmtId="0" fontId="0" fillId="0" borderId="52" xfId="0" applyFont="1" applyBorder="1"/>
    <xf numFmtId="4" fontId="0" fillId="0" borderId="53" xfId="0" applyNumberFormat="1" applyFont="1" applyFill="1" applyBorder="1"/>
    <xf numFmtId="4" fontId="1" fillId="0" borderId="42" xfId="0" applyNumberFormat="1" applyFont="1" applyFill="1" applyBorder="1"/>
    <xf numFmtId="4" fontId="0" fillId="0" borderId="0" xfId="0" applyNumberFormat="1"/>
    <xf numFmtId="0" fontId="13" fillId="0" borderId="0" xfId="0" applyFont="1"/>
    <xf numFmtId="0" fontId="12" fillId="0" borderId="22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3" fontId="12" fillId="0" borderId="20" xfId="0" applyNumberFormat="1" applyFont="1" applyBorder="1"/>
    <xf numFmtId="3" fontId="12" fillId="2" borderId="10" xfId="0" applyNumberFormat="1" applyFont="1" applyFill="1" applyBorder="1"/>
    <xf numFmtId="3" fontId="12" fillId="0" borderId="7" xfId="0" applyNumberFormat="1" applyFont="1" applyBorder="1"/>
    <xf numFmtId="3" fontId="12" fillId="0" borderId="8" xfId="0" applyNumberFormat="1" applyFont="1" applyBorder="1"/>
    <xf numFmtId="3" fontId="13" fillId="0" borderId="23" xfId="0" applyNumberFormat="1" applyFont="1" applyBorder="1"/>
    <xf numFmtId="3" fontId="13" fillId="0" borderId="7" xfId="0" applyNumberFormat="1" applyFont="1" applyBorder="1"/>
    <xf numFmtId="3" fontId="13" fillId="0" borderId="8" xfId="0" applyNumberFormat="1" applyFont="1" applyBorder="1"/>
    <xf numFmtId="3" fontId="13" fillId="0" borderId="40" xfId="0" applyNumberFormat="1" applyFont="1" applyBorder="1"/>
    <xf numFmtId="3" fontId="13" fillId="2" borderId="36" xfId="0" applyNumberFormat="1" applyFont="1" applyFill="1" applyBorder="1"/>
    <xf numFmtId="3" fontId="13" fillId="0" borderId="36" xfId="0" applyNumberFormat="1" applyFont="1" applyBorder="1"/>
    <xf numFmtId="3" fontId="13" fillId="0" borderId="37" xfId="0" applyNumberFormat="1" applyFont="1" applyBorder="1"/>
    <xf numFmtId="3" fontId="13" fillId="0" borderId="38" xfId="0" applyNumberFormat="1" applyFont="1" applyBorder="1"/>
    <xf numFmtId="3" fontId="13" fillId="0" borderId="35" xfId="0" applyNumberFormat="1" applyFont="1" applyBorder="1"/>
    <xf numFmtId="3" fontId="13" fillId="0" borderId="39" xfId="0" applyNumberFormat="1" applyFont="1" applyBorder="1"/>
    <xf numFmtId="0" fontId="10" fillId="0" borderId="21" xfId="0" applyFont="1" applyBorder="1"/>
    <xf numFmtId="0" fontId="13" fillId="2" borderId="10" xfId="0" applyFont="1" applyFill="1" applyBorder="1"/>
    <xf numFmtId="0" fontId="0" fillId="0" borderId="10" xfId="0" applyBorder="1"/>
    <xf numFmtId="0" fontId="0" fillId="0" borderId="28" xfId="0" applyBorder="1"/>
    <xf numFmtId="0" fontId="0" fillId="0" borderId="5" xfId="0" applyBorder="1"/>
    <xf numFmtId="0" fontId="12" fillId="0" borderId="0" xfId="0" applyFont="1" applyAlignment="1">
      <alignment horizontal="center"/>
    </xf>
    <xf numFmtId="3" fontId="0" fillId="0" borderId="32" xfId="0" applyNumberFormat="1" applyBorder="1"/>
    <xf numFmtId="3" fontId="0" fillId="0" borderId="11" xfId="0" applyNumberFormat="1" applyBorder="1"/>
    <xf numFmtId="3" fontId="12" fillId="0" borderId="34" xfId="0" applyNumberFormat="1" applyFont="1" applyBorder="1"/>
    <xf numFmtId="3" fontId="12" fillId="0" borderId="30" xfId="0" applyNumberFormat="1" applyFont="1" applyBorder="1"/>
    <xf numFmtId="3" fontId="12" fillId="0" borderId="0" xfId="0" applyNumberFormat="1" applyFont="1"/>
    <xf numFmtId="3" fontId="12" fillId="0" borderId="54" xfId="0" applyNumberFormat="1" applyFont="1" applyBorder="1"/>
    <xf numFmtId="3" fontId="0" fillId="0" borderId="1" xfId="0" applyNumberFormat="1" applyBorder="1"/>
    <xf numFmtId="3" fontId="0" fillId="0" borderId="24" xfId="0" applyNumberFormat="1" applyBorder="1"/>
    <xf numFmtId="3" fontId="0" fillId="0" borderId="0" xfId="0" applyNumberFormat="1"/>
    <xf numFmtId="3" fontId="0" fillId="0" borderId="29" xfId="0" applyNumberFormat="1" applyBorder="1"/>
    <xf numFmtId="3" fontId="0" fillId="0" borderId="30" xfId="0" applyNumberFormat="1" applyBorder="1"/>
    <xf numFmtId="3" fontId="0" fillId="0" borderId="26" xfId="0" applyNumberFormat="1" applyBorder="1"/>
    <xf numFmtId="3" fontId="0" fillId="0" borderId="54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41" xfId="0" applyNumberFormat="1" applyBorder="1"/>
    <xf numFmtId="3" fontId="0" fillId="0" borderId="7" xfId="0" applyNumberFormat="1" applyBorder="1"/>
    <xf numFmtId="3" fontId="12" fillId="0" borderId="10" xfId="0" applyNumberFormat="1" applyFont="1" applyBorder="1"/>
    <xf numFmtId="3" fontId="12" fillId="0" borderId="42" xfId="0" applyNumberFormat="1" applyFont="1" applyBorder="1"/>
    <xf numFmtId="3" fontId="12" fillId="0" borderId="23" xfId="0" applyNumberFormat="1" applyFont="1" applyBorder="1"/>
    <xf numFmtId="3" fontId="12" fillId="0" borderId="40" xfId="0" applyNumberFormat="1" applyFont="1" applyBorder="1"/>
    <xf numFmtId="3" fontId="15" fillId="0" borderId="7" xfId="0" applyNumberFormat="1" applyFont="1" applyBorder="1"/>
    <xf numFmtId="3" fontId="15" fillId="0" borderId="8" xfId="0" applyNumberFormat="1" applyFont="1" applyBorder="1"/>
    <xf numFmtId="0" fontId="11" fillId="0" borderId="50" xfId="0" applyFont="1" applyBorder="1"/>
    <xf numFmtId="3" fontId="12" fillId="2" borderId="55" xfId="0" applyNumberFormat="1" applyFont="1" applyFill="1" applyBorder="1"/>
    <xf numFmtId="3" fontId="12" fillId="0" borderId="55" xfId="0" applyNumberFormat="1" applyFont="1" applyBorder="1"/>
    <xf numFmtId="3" fontId="12" fillId="0" borderId="56" xfId="0" applyNumberFormat="1" applyFont="1" applyBorder="1"/>
    <xf numFmtId="3" fontId="12" fillId="0" borderId="57" xfId="0" applyNumberFormat="1" applyFont="1" applyBorder="1"/>
    <xf numFmtId="3" fontId="12" fillId="0" borderId="58" xfId="0" applyNumberFormat="1" applyFont="1" applyBorder="1"/>
    <xf numFmtId="3" fontId="12" fillId="0" borderId="59" xfId="0" applyNumberFormat="1" applyFont="1" applyBorder="1"/>
    <xf numFmtId="3" fontId="15" fillId="0" borderId="41" xfId="0" applyNumberFormat="1" applyFont="1" applyBorder="1"/>
    <xf numFmtId="0" fontId="5" fillId="0" borderId="52" xfId="0" applyFont="1" applyBorder="1"/>
    <xf numFmtId="0" fontId="6" fillId="0" borderId="60" xfId="0" applyFont="1" applyBorder="1"/>
    <xf numFmtId="0" fontId="5" fillId="0" borderId="53" xfId="0" applyFont="1" applyBorder="1"/>
    <xf numFmtId="4" fontId="5" fillId="0" borderId="61" xfId="0" applyNumberFormat="1" applyFont="1" applyBorder="1"/>
    <xf numFmtId="0" fontId="6" fillId="0" borderId="6" xfId="0" applyFont="1" applyBorder="1"/>
    <xf numFmtId="0" fontId="5" fillId="0" borderId="62" xfId="0" applyFont="1" applyBorder="1"/>
    <xf numFmtId="0" fontId="5" fillId="0" borderId="25" xfId="0" applyFont="1" applyFill="1" applyBorder="1"/>
    <xf numFmtId="0" fontId="5" fillId="0" borderId="29" xfId="0" applyFont="1" applyFill="1" applyBorder="1"/>
    <xf numFmtId="0" fontId="5" fillId="0" borderId="54" xfId="0" applyFont="1" applyFill="1" applyBorder="1"/>
    <xf numFmtId="4" fontId="5" fillId="0" borderId="63" xfId="0" applyNumberFormat="1" applyFont="1" applyFill="1" applyBorder="1"/>
    <xf numFmtId="0" fontId="6" fillId="0" borderId="30" xfId="0" applyFont="1" applyBorder="1"/>
    <xf numFmtId="0" fontId="6" fillId="0" borderId="29" xfId="0" applyFont="1" applyBorder="1"/>
    <xf numFmtId="0" fontId="5" fillId="0" borderId="54" xfId="0" applyFont="1" applyBorder="1"/>
    <xf numFmtId="4" fontId="5" fillId="0" borderId="63" xfId="0" applyNumberFormat="1" applyFont="1" applyBorder="1"/>
    <xf numFmtId="0" fontId="0" fillId="0" borderId="3" xfId="0" applyBorder="1"/>
    <xf numFmtId="0" fontId="0" fillId="0" borderId="27" xfId="0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/>
    </xf>
    <xf numFmtId="0" fontId="0" fillId="0" borderId="39" xfId="0" applyFont="1" applyFill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39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3" fontId="1" fillId="0" borderId="0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workbookViewId="0">
      <selection activeCell="D52" sqref="D52"/>
    </sheetView>
  </sheetViews>
  <sheetFormatPr defaultRowHeight="15" x14ac:dyDescent="0.25"/>
  <cols>
    <col min="1" max="1" width="5.42578125" customWidth="1"/>
    <col min="2" max="2" width="4.7109375" customWidth="1"/>
    <col min="3" max="3" width="38.42578125" customWidth="1"/>
    <col min="4" max="4" width="15.42578125" customWidth="1"/>
    <col min="5" max="5" width="5.28515625" customWidth="1"/>
    <col min="6" max="6" width="5" customWidth="1"/>
    <col min="7" max="7" width="40" customWidth="1"/>
    <col min="8" max="8" width="16.140625" customWidth="1"/>
  </cols>
  <sheetData>
    <row r="1" spans="1:8" x14ac:dyDescent="0.25">
      <c r="A1" s="14" t="s">
        <v>114</v>
      </c>
    </row>
    <row r="2" spans="1:8" ht="21" x14ac:dyDescent="0.35">
      <c r="A2" s="11" t="s">
        <v>102</v>
      </c>
      <c r="B2" s="12"/>
      <c r="C2" s="12"/>
      <c r="D2" s="12"/>
      <c r="E2" s="12"/>
      <c r="F2" s="12"/>
      <c r="G2" s="12"/>
      <c r="H2" s="12"/>
    </row>
    <row r="3" spans="1:8" ht="15.75" thickBot="1" x14ac:dyDescent="0.3">
      <c r="B3" s="1" t="s">
        <v>58</v>
      </c>
      <c r="C3" s="1"/>
      <c r="D3" s="5"/>
      <c r="E3" s="1" t="s">
        <v>59</v>
      </c>
      <c r="F3" s="1"/>
      <c r="G3" s="1"/>
      <c r="H3" s="35" t="s">
        <v>38</v>
      </c>
    </row>
    <row r="4" spans="1:8" ht="25.5" customHeight="1" thickBot="1" x14ac:dyDescent="0.3">
      <c r="A4" s="25" t="s">
        <v>0</v>
      </c>
      <c r="B4" s="9" t="s">
        <v>1</v>
      </c>
      <c r="C4" s="26"/>
      <c r="D4" s="34" t="s">
        <v>27</v>
      </c>
      <c r="E4" s="8" t="s">
        <v>0</v>
      </c>
      <c r="F4" s="9" t="s">
        <v>22</v>
      </c>
      <c r="G4" s="10"/>
      <c r="H4" s="34" t="s">
        <v>27</v>
      </c>
    </row>
    <row r="5" spans="1:8" ht="12" customHeight="1" x14ac:dyDescent="0.25">
      <c r="A5" s="57"/>
      <c r="B5" s="58">
        <v>1341</v>
      </c>
      <c r="C5" s="59" t="s">
        <v>2</v>
      </c>
      <c r="D5" s="69">
        <v>70</v>
      </c>
      <c r="E5" s="102">
        <v>2219</v>
      </c>
      <c r="F5" s="58"/>
      <c r="G5" s="67" t="s">
        <v>6</v>
      </c>
      <c r="H5" s="69">
        <v>2895</v>
      </c>
    </row>
    <row r="6" spans="1:8" ht="12" customHeight="1" x14ac:dyDescent="0.25">
      <c r="A6" s="197"/>
      <c r="B6" s="198">
        <v>1342</v>
      </c>
      <c r="C6" s="199" t="s">
        <v>103</v>
      </c>
      <c r="D6" s="200">
        <v>50</v>
      </c>
      <c r="E6" s="201">
        <v>2241</v>
      </c>
      <c r="F6" s="198"/>
      <c r="G6" s="202" t="s">
        <v>104</v>
      </c>
      <c r="H6" s="200"/>
    </row>
    <row r="7" spans="1:8" ht="12" customHeight="1" x14ac:dyDescent="0.25">
      <c r="A7" s="197"/>
      <c r="B7" s="198"/>
      <c r="C7" s="199"/>
      <c r="D7" s="200"/>
      <c r="E7" s="201">
        <v>2310</v>
      </c>
      <c r="F7" s="198"/>
      <c r="G7" s="202" t="s">
        <v>105</v>
      </c>
      <c r="H7" s="200">
        <v>200</v>
      </c>
    </row>
    <row r="8" spans="1:8" ht="12" customHeight="1" x14ac:dyDescent="0.25">
      <c r="A8" s="23"/>
      <c r="B8" s="13">
        <v>1343</v>
      </c>
      <c r="C8" s="60" t="s">
        <v>3</v>
      </c>
      <c r="D8" s="70">
        <v>50</v>
      </c>
      <c r="E8" s="19">
        <v>2321</v>
      </c>
      <c r="F8" s="13"/>
      <c r="G8" s="68" t="s">
        <v>7</v>
      </c>
      <c r="H8" s="70">
        <v>0</v>
      </c>
    </row>
    <row r="9" spans="1:8" ht="12" customHeight="1" x14ac:dyDescent="0.25">
      <c r="A9" s="23"/>
      <c r="B9" s="13"/>
      <c r="C9" s="60"/>
      <c r="D9" s="70"/>
      <c r="E9" s="19">
        <v>2333</v>
      </c>
      <c r="F9" s="13"/>
      <c r="G9" s="68" t="s">
        <v>8</v>
      </c>
      <c r="H9" s="70">
        <v>200</v>
      </c>
    </row>
    <row r="10" spans="1:8" ht="12" customHeight="1" x14ac:dyDescent="0.25">
      <c r="A10" s="23"/>
      <c r="B10" s="13">
        <v>1361</v>
      </c>
      <c r="C10" s="60" t="s">
        <v>4</v>
      </c>
      <c r="D10" s="70">
        <v>30</v>
      </c>
      <c r="E10" s="19">
        <v>3111</v>
      </c>
      <c r="F10" s="13"/>
      <c r="G10" s="68" t="s">
        <v>9</v>
      </c>
      <c r="H10" s="70">
        <v>1620</v>
      </c>
    </row>
    <row r="11" spans="1:8" ht="12" customHeight="1" x14ac:dyDescent="0.25">
      <c r="A11" s="23"/>
      <c r="B11" s="13">
        <v>1511</v>
      </c>
      <c r="C11" s="60" t="s">
        <v>5</v>
      </c>
      <c r="D11" s="70">
        <v>6000</v>
      </c>
      <c r="E11" s="19">
        <v>3113</v>
      </c>
      <c r="F11" s="13"/>
      <c r="G11" s="68" t="s">
        <v>10</v>
      </c>
      <c r="H11" s="70">
        <v>7240</v>
      </c>
    </row>
    <row r="12" spans="1:8" ht="12" customHeight="1" x14ac:dyDescent="0.25">
      <c r="A12" s="23"/>
      <c r="B12" s="13">
        <v>4131</v>
      </c>
      <c r="C12" s="60" t="s">
        <v>26</v>
      </c>
      <c r="D12" s="70">
        <v>13000</v>
      </c>
      <c r="E12" s="19">
        <v>3314</v>
      </c>
      <c r="F12" s="13"/>
      <c r="G12" s="68" t="s">
        <v>11</v>
      </c>
      <c r="H12" s="70">
        <v>394.3</v>
      </c>
    </row>
    <row r="13" spans="1:8" ht="12" customHeight="1" x14ac:dyDescent="0.25">
      <c r="A13" s="23"/>
      <c r="B13" s="13">
        <v>4137</v>
      </c>
      <c r="C13" s="61" t="s">
        <v>30</v>
      </c>
      <c r="D13" s="70">
        <v>16412</v>
      </c>
      <c r="E13" s="19">
        <v>3319</v>
      </c>
      <c r="F13" s="13"/>
      <c r="G13" s="68" t="s">
        <v>12</v>
      </c>
      <c r="H13" s="70">
        <v>30</v>
      </c>
    </row>
    <row r="14" spans="1:8" ht="12" customHeight="1" x14ac:dyDescent="0.25">
      <c r="A14" s="23">
        <v>3314</v>
      </c>
      <c r="B14" s="13">
        <v>2111</v>
      </c>
      <c r="C14" s="60" t="s">
        <v>29</v>
      </c>
      <c r="D14" s="70">
        <v>5</v>
      </c>
      <c r="E14" s="19">
        <v>3349</v>
      </c>
      <c r="F14" s="13"/>
      <c r="G14" s="68" t="s">
        <v>23</v>
      </c>
      <c r="H14" s="70">
        <v>370</v>
      </c>
    </row>
    <row r="15" spans="1:8" ht="12" customHeight="1" x14ac:dyDescent="0.25">
      <c r="A15" s="23"/>
      <c r="B15" s="13"/>
      <c r="C15" s="60"/>
      <c r="D15" s="70"/>
      <c r="E15" s="19">
        <v>3399</v>
      </c>
      <c r="F15" s="13"/>
      <c r="G15" s="68" t="s">
        <v>83</v>
      </c>
      <c r="H15" s="70">
        <v>950</v>
      </c>
    </row>
    <row r="16" spans="1:8" ht="12" customHeight="1" x14ac:dyDescent="0.25">
      <c r="A16" s="23"/>
      <c r="B16" s="13"/>
      <c r="C16" s="60"/>
      <c r="D16" s="70"/>
      <c r="E16" s="19">
        <v>3412</v>
      </c>
      <c r="F16" s="13"/>
      <c r="G16" s="68" t="s">
        <v>85</v>
      </c>
      <c r="H16" s="70">
        <v>400</v>
      </c>
    </row>
    <row r="17" spans="1:10" ht="12" customHeight="1" x14ac:dyDescent="0.25">
      <c r="A17" s="24"/>
      <c r="B17" s="22"/>
      <c r="C17" s="62"/>
      <c r="D17" s="70"/>
      <c r="E17" s="19">
        <v>3419</v>
      </c>
      <c r="F17" s="13"/>
      <c r="G17" s="68" t="s">
        <v>13</v>
      </c>
      <c r="H17" s="70">
        <v>450</v>
      </c>
    </row>
    <row r="18" spans="1:10" ht="12" customHeight="1" x14ac:dyDescent="0.25">
      <c r="A18" s="24"/>
      <c r="B18" s="22"/>
      <c r="C18" s="62"/>
      <c r="D18" s="125"/>
      <c r="E18" s="19">
        <v>3612</v>
      </c>
      <c r="F18" s="13"/>
      <c r="G18" s="68" t="s">
        <v>24</v>
      </c>
      <c r="H18" s="70">
        <v>0</v>
      </c>
    </row>
    <row r="19" spans="1:10" ht="12" customHeight="1" x14ac:dyDescent="0.25">
      <c r="A19" s="24"/>
      <c r="B19" s="22"/>
      <c r="C19" s="62"/>
      <c r="D19" s="125"/>
      <c r="E19" s="19">
        <v>3699</v>
      </c>
      <c r="F19" s="13"/>
      <c r="G19" s="68" t="s">
        <v>25</v>
      </c>
      <c r="H19" s="70">
        <v>4271.7</v>
      </c>
    </row>
    <row r="20" spans="1:10" ht="12" customHeight="1" x14ac:dyDescent="0.25">
      <c r="A20" s="24"/>
      <c r="B20" s="22"/>
      <c r="C20" s="62"/>
      <c r="D20" s="125"/>
      <c r="E20" s="19">
        <v>3725</v>
      </c>
      <c r="F20" s="13"/>
      <c r="G20" s="68" t="s">
        <v>94</v>
      </c>
      <c r="H20" s="70">
        <v>350</v>
      </c>
    </row>
    <row r="21" spans="1:10" ht="12" customHeight="1" x14ac:dyDescent="0.25">
      <c r="A21" s="24"/>
      <c r="B21" s="22"/>
      <c r="C21" s="62"/>
      <c r="D21" s="125"/>
      <c r="E21" s="19">
        <v>3745</v>
      </c>
      <c r="F21" s="13"/>
      <c r="G21" s="68" t="s">
        <v>14</v>
      </c>
      <c r="H21" s="70">
        <v>3114.2</v>
      </c>
    </row>
    <row r="22" spans="1:10" ht="12" customHeight="1" x14ac:dyDescent="0.25">
      <c r="A22" s="24"/>
      <c r="B22" s="22"/>
      <c r="C22" s="62"/>
      <c r="D22" s="125"/>
      <c r="E22" s="19">
        <v>4359</v>
      </c>
      <c r="F22" s="13"/>
      <c r="G22" s="68" t="s">
        <v>15</v>
      </c>
      <c r="H22" s="70">
        <v>1220</v>
      </c>
    </row>
    <row r="23" spans="1:10" ht="12" customHeight="1" x14ac:dyDescent="0.25">
      <c r="A23" s="24"/>
      <c r="B23" s="22"/>
      <c r="C23" s="62"/>
      <c r="D23" s="125"/>
      <c r="E23" s="19">
        <v>5512</v>
      </c>
      <c r="F23" s="13"/>
      <c r="G23" s="68" t="s">
        <v>16</v>
      </c>
      <c r="H23" s="70">
        <v>571</v>
      </c>
    </row>
    <row r="24" spans="1:10" ht="12" customHeight="1" x14ac:dyDescent="0.25">
      <c r="A24" s="24"/>
      <c r="B24" s="22"/>
      <c r="C24" s="62"/>
      <c r="D24" s="125"/>
      <c r="E24" s="19">
        <v>6112</v>
      </c>
      <c r="F24" s="13"/>
      <c r="G24" s="68" t="s">
        <v>17</v>
      </c>
      <c r="H24" s="70">
        <v>2150</v>
      </c>
    </row>
    <row r="25" spans="1:10" ht="12" customHeight="1" x14ac:dyDescent="0.25">
      <c r="A25" s="24"/>
      <c r="B25" s="22"/>
      <c r="C25" s="62"/>
      <c r="D25" s="125"/>
      <c r="E25" s="19">
        <v>6114</v>
      </c>
      <c r="F25" s="13"/>
      <c r="G25" s="68" t="s">
        <v>106</v>
      </c>
      <c r="H25" s="70">
        <v>15</v>
      </c>
    </row>
    <row r="26" spans="1:10" ht="12" customHeight="1" x14ac:dyDescent="0.25">
      <c r="A26" s="24"/>
      <c r="B26" s="21"/>
      <c r="C26" s="62"/>
      <c r="D26" s="125"/>
      <c r="E26" s="103">
        <v>6171</v>
      </c>
      <c r="F26" s="13"/>
      <c r="G26" s="60" t="s">
        <v>18</v>
      </c>
      <c r="H26" s="70">
        <v>9424.7999999999993</v>
      </c>
    </row>
    <row r="27" spans="1:10" ht="12" customHeight="1" x14ac:dyDescent="0.25">
      <c r="A27" s="24"/>
      <c r="B27" s="21"/>
      <c r="C27" s="62"/>
      <c r="D27" s="125"/>
      <c r="E27" s="103">
        <v>6310</v>
      </c>
      <c r="F27" s="13"/>
      <c r="G27" s="60" t="s">
        <v>20</v>
      </c>
      <c r="H27" s="70">
        <v>35</v>
      </c>
    </row>
    <row r="28" spans="1:10" ht="12" customHeight="1" x14ac:dyDescent="0.25">
      <c r="A28" s="81"/>
      <c r="B28" s="82"/>
      <c r="C28" s="83"/>
      <c r="D28" s="126"/>
      <c r="E28" s="104">
        <v>6320</v>
      </c>
      <c r="F28" s="87"/>
      <c r="G28" s="88" t="s">
        <v>19</v>
      </c>
      <c r="H28" s="89">
        <v>250</v>
      </c>
    </row>
    <row r="29" spans="1:10" ht="12" customHeight="1" thickBot="1" x14ac:dyDescent="0.3">
      <c r="A29" s="203"/>
      <c r="B29" s="204"/>
      <c r="C29" s="205"/>
      <c r="D29" s="206"/>
      <c r="E29" s="207">
        <v>6409</v>
      </c>
      <c r="F29" s="208"/>
      <c r="G29" s="209" t="s">
        <v>107</v>
      </c>
      <c r="H29" s="210">
        <v>2000</v>
      </c>
    </row>
    <row r="30" spans="1:10" ht="18" customHeight="1" thickBot="1" x14ac:dyDescent="0.3">
      <c r="A30" s="84"/>
      <c r="B30" s="85"/>
      <c r="C30" s="86" t="s">
        <v>79</v>
      </c>
      <c r="D30" s="79">
        <f>SUM(D5:D28)</f>
        <v>35617</v>
      </c>
      <c r="E30" s="124"/>
      <c r="F30" s="90"/>
      <c r="G30" s="91" t="s">
        <v>76</v>
      </c>
      <c r="H30" s="73">
        <f>SUM(H5:H29)</f>
        <v>38151</v>
      </c>
      <c r="J30" s="141"/>
    </row>
    <row r="31" spans="1:10" s="31" customFormat="1" ht="3.75" customHeight="1" x14ac:dyDescent="0.25">
      <c r="A31" s="28"/>
      <c r="B31" s="28"/>
      <c r="C31" s="28"/>
      <c r="D31" s="92"/>
      <c r="E31" s="93"/>
      <c r="F31" s="93"/>
      <c r="G31" s="94"/>
      <c r="H31" s="95"/>
    </row>
    <row r="32" spans="1:10" s="31" customFormat="1" ht="14.25" customHeight="1" thickBot="1" x14ac:dyDescent="0.3">
      <c r="A32" s="28"/>
      <c r="B32" s="1" t="s">
        <v>84</v>
      </c>
      <c r="C32" s="28"/>
      <c r="D32" s="92"/>
      <c r="E32" s="93"/>
      <c r="F32" s="1" t="s">
        <v>84</v>
      </c>
      <c r="G32" s="94"/>
      <c r="H32" s="95"/>
    </row>
    <row r="33" spans="1:8" ht="13.5" customHeight="1" thickBot="1" x14ac:dyDescent="0.3">
      <c r="A33" s="17"/>
      <c r="B33" s="32">
        <v>8115</v>
      </c>
      <c r="C33" s="33" t="s">
        <v>74</v>
      </c>
      <c r="D33" s="79">
        <v>3344.1</v>
      </c>
      <c r="F33" s="32">
        <v>8124</v>
      </c>
      <c r="G33" s="33" t="s">
        <v>21</v>
      </c>
      <c r="H33" s="73">
        <v>810.2</v>
      </c>
    </row>
    <row r="34" spans="1:8" ht="5.25" customHeight="1" thickBot="1" x14ac:dyDescent="0.3">
      <c r="A34" s="28"/>
      <c r="B34" s="28"/>
      <c r="C34" s="28"/>
      <c r="D34" s="92"/>
      <c r="E34" s="93"/>
      <c r="F34" s="93"/>
      <c r="G34" s="94"/>
      <c r="H34" s="96"/>
    </row>
    <row r="35" spans="1:8" ht="24.75" customHeight="1" thickBot="1" x14ac:dyDescent="0.4">
      <c r="C35" s="131" t="s">
        <v>75</v>
      </c>
      <c r="D35" s="132">
        <f>SUM(D30,D33)</f>
        <v>38961.1</v>
      </c>
      <c r="E35" s="12"/>
      <c r="F35" s="12"/>
      <c r="G35" s="131" t="s">
        <v>76</v>
      </c>
      <c r="H35" s="132">
        <f>SUM(H30,H33)</f>
        <v>38961.199999999997</v>
      </c>
    </row>
    <row r="36" spans="1:8" ht="5.25" customHeight="1" thickBot="1" x14ac:dyDescent="0.3">
      <c r="A36" s="28"/>
      <c r="B36" s="28"/>
      <c r="C36" s="28"/>
      <c r="D36" s="92"/>
      <c r="E36" s="93"/>
      <c r="F36" s="93"/>
      <c r="G36" s="94"/>
      <c r="H36" s="95"/>
    </row>
    <row r="37" spans="1:8" ht="12" customHeight="1" x14ac:dyDescent="0.25">
      <c r="A37" s="97"/>
      <c r="B37" s="98"/>
      <c r="C37" s="99" t="s">
        <v>33</v>
      </c>
      <c r="D37" s="127"/>
      <c r="E37" s="105"/>
      <c r="F37" s="100"/>
      <c r="G37" s="99" t="s">
        <v>34</v>
      </c>
      <c r="H37" s="101"/>
    </row>
    <row r="38" spans="1:8" ht="12" customHeight="1" x14ac:dyDescent="0.25">
      <c r="A38" s="63"/>
      <c r="B38" s="22">
        <v>4133</v>
      </c>
      <c r="C38" s="62" t="s">
        <v>36</v>
      </c>
      <c r="D38" s="70">
        <v>0</v>
      </c>
      <c r="E38" s="106">
        <v>6330</v>
      </c>
      <c r="F38" s="22">
        <v>5345</v>
      </c>
      <c r="G38" s="62" t="s">
        <v>31</v>
      </c>
      <c r="H38" s="70">
        <v>350</v>
      </c>
    </row>
    <row r="39" spans="1:8" ht="12" customHeight="1" x14ac:dyDescent="0.25">
      <c r="A39" s="63"/>
      <c r="B39" s="22">
        <v>4134</v>
      </c>
      <c r="C39" s="62" t="s">
        <v>35</v>
      </c>
      <c r="D39" s="70">
        <v>350</v>
      </c>
      <c r="E39" s="106">
        <v>6330</v>
      </c>
      <c r="F39" s="22">
        <v>5349</v>
      </c>
      <c r="G39" s="62" t="s">
        <v>32</v>
      </c>
      <c r="H39" s="70">
        <v>350</v>
      </c>
    </row>
    <row r="40" spans="1:8" ht="12" customHeight="1" thickBot="1" x14ac:dyDescent="0.3">
      <c r="A40" s="64"/>
      <c r="B40" s="65">
        <v>4139</v>
      </c>
      <c r="C40" s="66" t="s">
        <v>37</v>
      </c>
      <c r="D40" s="71">
        <v>350</v>
      </c>
      <c r="E40" s="107"/>
      <c r="F40" s="29"/>
      <c r="G40" s="66"/>
      <c r="H40" s="71"/>
    </row>
    <row r="41" spans="1:8" ht="15.75" thickBot="1" x14ac:dyDescent="0.3">
      <c r="A41" s="212" t="s">
        <v>77</v>
      </c>
      <c r="B41" s="213"/>
      <c r="C41" s="214"/>
      <c r="D41" s="77">
        <f>SUM(D37:D40)</f>
        <v>700</v>
      </c>
      <c r="E41" s="215" t="s">
        <v>78</v>
      </c>
      <c r="F41" s="216"/>
      <c r="G41" s="217"/>
      <c r="H41" s="80">
        <f>SUM(H37:H40)</f>
        <v>700</v>
      </c>
    </row>
    <row r="42" spans="1:8" ht="17.25" customHeight="1" x14ac:dyDescent="0.25"/>
    <row r="44" spans="1:8" s="31" customFormat="1" x14ac:dyDescent="0.25"/>
    <row r="45" spans="1:8" s="31" customFormat="1" x14ac:dyDescent="0.25">
      <c r="C45" s="4"/>
      <c r="D45" s="224"/>
      <c r="G45" s="4"/>
      <c r="H45" s="224"/>
    </row>
    <row r="46" spans="1:8" s="31" customFormat="1" x14ac:dyDescent="0.25">
      <c r="D46" s="224"/>
    </row>
  </sheetData>
  <mergeCells count="2">
    <mergeCell ref="A41:C41"/>
    <mergeCell ref="E41:G41"/>
  </mergeCells>
  <pageMargins left="0.62992125984251968" right="0.62992125984251968" top="0.19685039370078741" bottom="0.19685039370078741" header="0.31496062992125984" footer="0.31496062992125984"/>
  <pageSetup paperSize="9" orientation="landscape" r:id="rId1"/>
  <headerFooter>
    <oddFooter>&amp;Lzpracoval: Ing.Jan Šimůnek&amp;R&amp;D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9"/>
  <sheetViews>
    <sheetView workbookViewId="0">
      <selection activeCell="A29" sqref="A29:XFD31"/>
    </sheetView>
  </sheetViews>
  <sheetFormatPr defaultRowHeight="15" x14ac:dyDescent="0.25"/>
  <cols>
    <col min="1" max="1" width="5.42578125" customWidth="1"/>
    <col min="2" max="2" width="4.7109375" customWidth="1"/>
    <col min="3" max="3" width="38.42578125" customWidth="1"/>
    <col min="4" max="4" width="11.28515625" customWidth="1"/>
    <col min="5" max="5" width="5.28515625" customWidth="1"/>
    <col min="6" max="6" width="5" customWidth="1"/>
    <col min="7" max="7" width="37.42578125" customWidth="1"/>
    <col min="8" max="8" width="11.140625" customWidth="1"/>
  </cols>
  <sheetData>
    <row r="1" spans="1:8" x14ac:dyDescent="0.25">
      <c r="A1" s="14" t="s">
        <v>115</v>
      </c>
    </row>
    <row r="2" spans="1:8" x14ac:dyDescent="0.25">
      <c r="A2" s="14"/>
    </row>
    <row r="3" spans="1:8" ht="21" x14ac:dyDescent="0.35">
      <c r="A3" s="11" t="s">
        <v>108</v>
      </c>
      <c r="B3" s="12"/>
      <c r="C3" s="12"/>
      <c r="D3" s="12"/>
      <c r="E3" s="12"/>
      <c r="F3" s="12"/>
      <c r="G3" s="12"/>
      <c r="H3" s="12"/>
    </row>
    <row r="4" spans="1:8" ht="15.75" thickBot="1" x14ac:dyDescent="0.3">
      <c r="B4" s="1" t="s">
        <v>72</v>
      </c>
      <c r="C4" s="1"/>
      <c r="D4" s="5"/>
      <c r="E4" s="1" t="s">
        <v>39</v>
      </c>
      <c r="F4" s="1"/>
      <c r="G4" s="1"/>
      <c r="H4" s="35" t="s">
        <v>40</v>
      </c>
    </row>
    <row r="5" spans="1:8" ht="15.75" thickBot="1" x14ac:dyDescent="0.3">
      <c r="A5" s="25"/>
      <c r="B5" s="9"/>
      <c r="C5" s="26"/>
      <c r="D5" s="36"/>
      <c r="E5" s="8"/>
      <c r="F5" s="9"/>
      <c r="G5" s="10"/>
      <c r="H5" s="36"/>
    </row>
    <row r="6" spans="1:8" x14ac:dyDescent="0.25">
      <c r="A6" s="23"/>
      <c r="B6" s="13"/>
      <c r="C6" s="37" t="s">
        <v>41</v>
      </c>
      <c r="D6" s="74">
        <v>3852</v>
      </c>
      <c r="E6" s="19"/>
      <c r="F6" s="13"/>
      <c r="G6" s="37" t="s">
        <v>42</v>
      </c>
      <c r="H6" s="74">
        <v>720</v>
      </c>
    </row>
    <row r="7" spans="1:8" x14ac:dyDescent="0.25">
      <c r="A7" s="23"/>
      <c r="B7" s="13"/>
      <c r="C7" s="37" t="s">
        <v>43</v>
      </c>
      <c r="D7" s="75">
        <v>55</v>
      </c>
      <c r="E7" s="19"/>
      <c r="F7" s="13"/>
      <c r="G7" s="37" t="s">
        <v>44</v>
      </c>
      <c r="H7" s="75">
        <v>100</v>
      </c>
    </row>
    <row r="8" spans="1:8" x14ac:dyDescent="0.25">
      <c r="A8" s="23"/>
      <c r="B8" s="13"/>
      <c r="C8" s="37" t="s">
        <v>45</v>
      </c>
      <c r="D8" s="75">
        <v>27</v>
      </c>
      <c r="E8" s="19"/>
      <c r="F8" s="13"/>
      <c r="G8" s="37" t="s">
        <v>46</v>
      </c>
      <c r="H8" s="75">
        <v>400</v>
      </c>
    </row>
    <row r="9" spans="1:8" x14ac:dyDescent="0.25">
      <c r="A9" s="23"/>
      <c r="B9" s="13"/>
      <c r="C9" s="37" t="s">
        <v>47</v>
      </c>
      <c r="D9" s="129">
        <v>3400</v>
      </c>
      <c r="E9" s="19"/>
      <c r="F9" s="13"/>
      <c r="G9" s="37" t="s">
        <v>48</v>
      </c>
      <c r="H9" s="75">
        <v>800</v>
      </c>
    </row>
    <row r="10" spans="1:8" x14ac:dyDescent="0.25">
      <c r="A10" s="23"/>
      <c r="B10" s="13"/>
      <c r="C10" s="37" t="s">
        <v>49</v>
      </c>
      <c r="D10" s="75">
        <v>4727</v>
      </c>
      <c r="E10" s="19"/>
      <c r="F10" s="13"/>
      <c r="G10" s="37" t="s">
        <v>50</v>
      </c>
      <c r="H10" s="75">
        <v>800</v>
      </c>
    </row>
    <row r="11" spans="1:8" x14ac:dyDescent="0.25">
      <c r="A11" s="23"/>
      <c r="B11" s="13"/>
      <c r="C11" s="37" t="s">
        <v>109</v>
      </c>
      <c r="D11" s="75">
        <v>300</v>
      </c>
      <c r="E11" s="19"/>
      <c r="F11" s="13"/>
      <c r="G11" s="37" t="s">
        <v>51</v>
      </c>
      <c r="H11" s="75">
        <f>H10*0.34</f>
        <v>272</v>
      </c>
    </row>
    <row r="12" spans="1:8" x14ac:dyDescent="0.25">
      <c r="A12" s="23"/>
      <c r="B12" s="13"/>
      <c r="C12" s="37" t="s">
        <v>110</v>
      </c>
      <c r="D12" s="75">
        <v>120</v>
      </c>
      <c r="E12" s="19"/>
      <c r="F12" s="13"/>
      <c r="G12" s="37" t="s">
        <v>52</v>
      </c>
      <c r="H12" s="75">
        <v>0</v>
      </c>
    </row>
    <row r="13" spans="1:8" x14ac:dyDescent="0.25">
      <c r="A13" s="23"/>
      <c r="B13" s="13"/>
      <c r="C13" s="37" t="s">
        <v>53</v>
      </c>
      <c r="D13" s="75">
        <v>32</v>
      </c>
      <c r="E13" s="19"/>
      <c r="F13" s="13"/>
      <c r="G13" s="37" t="s">
        <v>54</v>
      </c>
      <c r="H13" s="75">
        <v>2500</v>
      </c>
    </row>
    <row r="14" spans="1:8" x14ac:dyDescent="0.25">
      <c r="A14" s="23"/>
      <c r="B14" s="13"/>
      <c r="C14" s="37" t="s">
        <v>82</v>
      </c>
      <c r="D14" s="128">
        <v>123</v>
      </c>
      <c r="E14" s="19"/>
      <c r="F14" s="13"/>
      <c r="G14" s="37"/>
      <c r="H14" s="211"/>
    </row>
    <row r="15" spans="1:8" ht="15.75" thickBot="1" x14ac:dyDescent="0.3">
      <c r="A15" s="24"/>
      <c r="B15" s="22"/>
      <c r="C15" s="37" t="s">
        <v>55</v>
      </c>
      <c r="D15" s="76"/>
      <c r="E15" s="19"/>
      <c r="F15" s="13"/>
      <c r="G15" s="37"/>
      <c r="H15" s="211"/>
    </row>
    <row r="16" spans="1:8" ht="15.75" thickBot="1" x14ac:dyDescent="0.3">
      <c r="A16" s="218" t="s">
        <v>73</v>
      </c>
      <c r="B16" s="219"/>
      <c r="C16" s="220"/>
      <c r="D16" s="130">
        <f>SUM(D6:D15)</f>
        <v>12636</v>
      </c>
      <c r="E16" s="221" t="s">
        <v>56</v>
      </c>
      <c r="F16" s="222"/>
      <c r="G16" s="223"/>
      <c r="H16" s="133">
        <f>SUM(H6:H15)</f>
        <v>5592</v>
      </c>
    </row>
    <row r="17" spans="1:8" ht="15.75" thickBot="1" x14ac:dyDescent="0.3">
      <c r="A17" s="15"/>
      <c r="B17" s="15"/>
      <c r="C17" s="16"/>
      <c r="D17" s="72"/>
      <c r="E17" s="4"/>
      <c r="F17" s="4"/>
      <c r="G17" s="7" t="s">
        <v>28</v>
      </c>
      <c r="H17" s="5"/>
    </row>
    <row r="18" spans="1:8" ht="15.75" thickBot="1" x14ac:dyDescent="0.3">
      <c r="A18" s="15"/>
      <c r="B18" s="15"/>
      <c r="C18" s="136" t="s">
        <v>111</v>
      </c>
      <c r="D18" s="137">
        <v>6500</v>
      </c>
      <c r="E18" s="4"/>
      <c r="F18" s="4"/>
      <c r="G18" s="7"/>
      <c r="H18" s="5"/>
    </row>
    <row r="19" spans="1:8" ht="15.75" thickBot="1" x14ac:dyDescent="0.3">
      <c r="A19" s="5"/>
      <c r="B19" s="30"/>
      <c r="C19" s="25" t="s">
        <v>113</v>
      </c>
      <c r="D19" s="140">
        <f>D16-H16</f>
        <v>7044</v>
      </c>
      <c r="E19" s="27"/>
      <c r="F19" s="27"/>
      <c r="G19" s="28"/>
      <c r="H19" s="18"/>
    </row>
    <row r="20" spans="1:8" x14ac:dyDescent="0.25">
      <c r="C20" s="138" t="s">
        <v>57</v>
      </c>
      <c r="D20" s="139">
        <v>-13000</v>
      </c>
      <c r="G20" s="1"/>
      <c r="H20" s="6"/>
    </row>
    <row r="21" spans="1:8" ht="15.75" thickBot="1" x14ac:dyDescent="0.3">
      <c r="A21" s="15"/>
      <c r="B21" s="15"/>
      <c r="C21" s="134" t="s">
        <v>112</v>
      </c>
      <c r="D21" s="135">
        <f>SUM(D18:D20)</f>
        <v>544</v>
      </c>
      <c r="E21" s="4"/>
      <c r="F21" s="4"/>
      <c r="G21" s="3"/>
      <c r="H21" s="20"/>
    </row>
    <row r="22" spans="1:8" x14ac:dyDescent="0.25">
      <c r="C22" s="38"/>
      <c r="D22" s="78"/>
      <c r="G22" s="1"/>
      <c r="H22" s="6"/>
    </row>
    <row r="23" spans="1:8" x14ac:dyDescent="0.25">
      <c r="C23" s="38"/>
      <c r="D23" s="78"/>
      <c r="G23" s="1"/>
      <c r="H23" s="6"/>
    </row>
    <row r="24" spans="1:8" x14ac:dyDescent="0.25">
      <c r="C24" s="38"/>
      <c r="D24" s="78"/>
      <c r="G24" s="1"/>
      <c r="H24" s="6"/>
    </row>
    <row r="25" spans="1:8" x14ac:dyDescent="0.25">
      <c r="C25" s="38"/>
      <c r="D25" s="78"/>
      <c r="G25" s="1"/>
      <c r="H25" s="6"/>
    </row>
    <row r="26" spans="1:8" x14ac:dyDescent="0.25">
      <c r="C26" s="38"/>
      <c r="D26" s="78"/>
      <c r="G26" s="1"/>
      <c r="H26" s="6"/>
    </row>
    <row r="27" spans="1:8" x14ac:dyDescent="0.25">
      <c r="C27" s="38"/>
      <c r="D27" s="20"/>
      <c r="G27" s="1"/>
      <c r="H27" s="6"/>
    </row>
    <row r="28" spans="1:8" ht="3.75" customHeight="1" x14ac:dyDescent="0.25">
      <c r="C28" s="38"/>
      <c r="D28" s="20"/>
      <c r="G28" s="1"/>
      <c r="H28" s="6"/>
    </row>
    <row r="29" spans="1:8" ht="14.25" customHeight="1" x14ac:dyDescent="0.25">
      <c r="A29" s="55"/>
      <c r="B29" s="55"/>
      <c r="C29" s="56"/>
      <c r="D29" s="6"/>
      <c r="G29" s="1"/>
      <c r="H29" s="6"/>
    </row>
    <row r="30" spans="1:8" x14ac:dyDescent="0.25">
      <c r="A30" s="31"/>
      <c r="C30" s="31"/>
      <c r="D30" s="6"/>
      <c r="G30" s="2"/>
      <c r="H30" s="2"/>
    </row>
    <row r="31" spans="1:8" ht="5.25" customHeight="1" x14ac:dyDescent="0.25"/>
    <row r="33" ht="5.25" customHeight="1" x14ac:dyDescent="0.25"/>
    <row r="39" ht="17.25" customHeight="1" x14ac:dyDescent="0.25"/>
  </sheetData>
  <mergeCells count="2">
    <mergeCell ref="A16:C16"/>
    <mergeCell ref="E16:G16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&amp;Lzpracoval: Ing.Jan Šimůnek&amp;R&amp;D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6"/>
  <sheetViews>
    <sheetView workbookViewId="0">
      <selection activeCell="A28" sqref="A28:XFD28"/>
    </sheetView>
  </sheetViews>
  <sheetFormatPr defaultRowHeight="15" x14ac:dyDescent="0.25"/>
  <cols>
    <col min="1" max="1" width="45.42578125" style="39" customWidth="1"/>
    <col min="2" max="5" width="12.85546875" customWidth="1"/>
    <col min="6" max="8" width="10.7109375" customWidth="1"/>
    <col min="9" max="9" width="10.85546875" customWidth="1"/>
    <col min="10" max="10" width="10.7109375" customWidth="1"/>
    <col min="11" max="11" width="10" customWidth="1"/>
    <col min="12" max="12" width="11.28515625" customWidth="1"/>
    <col min="257" max="257" width="45.42578125" customWidth="1"/>
    <col min="258" max="261" width="12.85546875" customWidth="1"/>
    <col min="262" max="264" width="10.7109375" customWidth="1"/>
    <col min="265" max="265" width="10.85546875" customWidth="1"/>
    <col min="266" max="266" width="10.7109375" customWidth="1"/>
    <col min="267" max="267" width="10" customWidth="1"/>
    <col min="268" max="268" width="11.28515625" customWidth="1"/>
    <col min="513" max="513" width="45.42578125" customWidth="1"/>
    <col min="514" max="517" width="12.85546875" customWidth="1"/>
    <col min="518" max="520" width="10.7109375" customWidth="1"/>
    <col min="521" max="521" width="10.85546875" customWidth="1"/>
    <col min="522" max="522" width="10.7109375" customWidth="1"/>
    <col min="523" max="523" width="10" customWidth="1"/>
    <col min="524" max="524" width="11.28515625" customWidth="1"/>
    <col min="769" max="769" width="45.42578125" customWidth="1"/>
    <col min="770" max="773" width="12.85546875" customWidth="1"/>
    <col min="774" max="776" width="10.7109375" customWidth="1"/>
    <col min="777" max="777" width="10.85546875" customWidth="1"/>
    <col min="778" max="778" width="10.7109375" customWidth="1"/>
    <col min="779" max="779" width="10" customWidth="1"/>
    <col min="780" max="780" width="11.28515625" customWidth="1"/>
    <col min="1025" max="1025" width="45.42578125" customWidth="1"/>
    <col min="1026" max="1029" width="12.85546875" customWidth="1"/>
    <col min="1030" max="1032" width="10.7109375" customWidth="1"/>
    <col min="1033" max="1033" width="10.85546875" customWidth="1"/>
    <col min="1034" max="1034" width="10.7109375" customWidth="1"/>
    <col min="1035" max="1035" width="10" customWidth="1"/>
    <col min="1036" max="1036" width="11.28515625" customWidth="1"/>
    <col min="1281" max="1281" width="45.42578125" customWidth="1"/>
    <col min="1282" max="1285" width="12.85546875" customWidth="1"/>
    <col min="1286" max="1288" width="10.7109375" customWidth="1"/>
    <col min="1289" max="1289" width="10.85546875" customWidth="1"/>
    <col min="1290" max="1290" width="10.7109375" customWidth="1"/>
    <col min="1291" max="1291" width="10" customWidth="1"/>
    <col min="1292" max="1292" width="11.28515625" customWidth="1"/>
    <col min="1537" max="1537" width="45.42578125" customWidth="1"/>
    <col min="1538" max="1541" width="12.85546875" customWidth="1"/>
    <col min="1542" max="1544" width="10.7109375" customWidth="1"/>
    <col min="1545" max="1545" width="10.85546875" customWidth="1"/>
    <col min="1546" max="1546" width="10.7109375" customWidth="1"/>
    <col min="1547" max="1547" width="10" customWidth="1"/>
    <col min="1548" max="1548" width="11.28515625" customWidth="1"/>
    <col min="1793" max="1793" width="45.42578125" customWidth="1"/>
    <col min="1794" max="1797" width="12.85546875" customWidth="1"/>
    <col min="1798" max="1800" width="10.7109375" customWidth="1"/>
    <col min="1801" max="1801" width="10.85546875" customWidth="1"/>
    <col min="1802" max="1802" width="10.7109375" customWidth="1"/>
    <col min="1803" max="1803" width="10" customWidth="1"/>
    <col min="1804" max="1804" width="11.28515625" customWidth="1"/>
    <col min="2049" max="2049" width="45.42578125" customWidth="1"/>
    <col min="2050" max="2053" width="12.85546875" customWidth="1"/>
    <col min="2054" max="2056" width="10.7109375" customWidth="1"/>
    <col min="2057" max="2057" width="10.85546875" customWidth="1"/>
    <col min="2058" max="2058" width="10.7109375" customWidth="1"/>
    <col min="2059" max="2059" width="10" customWidth="1"/>
    <col min="2060" max="2060" width="11.28515625" customWidth="1"/>
    <col min="2305" max="2305" width="45.42578125" customWidth="1"/>
    <col min="2306" max="2309" width="12.85546875" customWidth="1"/>
    <col min="2310" max="2312" width="10.7109375" customWidth="1"/>
    <col min="2313" max="2313" width="10.85546875" customWidth="1"/>
    <col min="2314" max="2314" width="10.7109375" customWidth="1"/>
    <col min="2315" max="2315" width="10" customWidth="1"/>
    <col min="2316" max="2316" width="11.28515625" customWidth="1"/>
    <col min="2561" max="2561" width="45.42578125" customWidth="1"/>
    <col min="2562" max="2565" width="12.85546875" customWidth="1"/>
    <col min="2566" max="2568" width="10.7109375" customWidth="1"/>
    <col min="2569" max="2569" width="10.85546875" customWidth="1"/>
    <col min="2570" max="2570" width="10.7109375" customWidth="1"/>
    <col min="2571" max="2571" width="10" customWidth="1"/>
    <col min="2572" max="2572" width="11.28515625" customWidth="1"/>
    <col min="2817" max="2817" width="45.42578125" customWidth="1"/>
    <col min="2818" max="2821" width="12.85546875" customWidth="1"/>
    <col min="2822" max="2824" width="10.7109375" customWidth="1"/>
    <col min="2825" max="2825" width="10.85546875" customWidth="1"/>
    <col min="2826" max="2826" width="10.7109375" customWidth="1"/>
    <col min="2827" max="2827" width="10" customWidth="1"/>
    <col min="2828" max="2828" width="11.28515625" customWidth="1"/>
    <col min="3073" max="3073" width="45.42578125" customWidth="1"/>
    <col min="3074" max="3077" width="12.85546875" customWidth="1"/>
    <col min="3078" max="3080" width="10.7109375" customWidth="1"/>
    <col min="3081" max="3081" width="10.85546875" customWidth="1"/>
    <col min="3082" max="3082" width="10.7109375" customWidth="1"/>
    <col min="3083" max="3083" width="10" customWidth="1"/>
    <col min="3084" max="3084" width="11.28515625" customWidth="1"/>
    <col min="3329" max="3329" width="45.42578125" customWidth="1"/>
    <col min="3330" max="3333" width="12.85546875" customWidth="1"/>
    <col min="3334" max="3336" width="10.7109375" customWidth="1"/>
    <col min="3337" max="3337" width="10.85546875" customWidth="1"/>
    <col min="3338" max="3338" width="10.7109375" customWidth="1"/>
    <col min="3339" max="3339" width="10" customWidth="1"/>
    <col min="3340" max="3340" width="11.28515625" customWidth="1"/>
    <col min="3585" max="3585" width="45.42578125" customWidth="1"/>
    <col min="3586" max="3589" width="12.85546875" customWidth="1"/>
    <col min="3590" max="3592" width="10.7109375" customWidth="1"/>
    <col min="3593" max="3593" width="10.85546875" customWidth="1"/>
    <col min="3594" max="3594" width="10.7109375" customWidth="1"/>
    <col min="3595" max="3595" width="10" customWidth="1"/>
    <col min="3596" max="3596" width="11.28515625" customWidth="1"/>
    <col min="3841" max="3841" width="45.42578125" customWidth="1"/>
    <col min="3842" max="3845" width="12.85546875" customWidth="1"/>
    <col min="3846" max="3848" width="10.7109375" customWidth="1"/>
    <col min="3849" max="3849" width="10.85546875" customWidth="1"/>
    <col min="3850" max="3850" width="10.7109375" customWidth="1"/>
    <col min="3851" max="3851" width="10" customWidth="1"/>
    <col min="3852" max="3852" width="11.28515625" customWidth="1"/>
    <col min="4097" max="4097" width="45.42578125" customWidth="1"/>
    <col min="4098" max="4101" width="12.85546875" customWidth="1"/>
    <col min="4102" max="4104" width="10.7109375" customWidth="1"/>
    <col min="4105" max="4105" width="10.85546875" customWidth="1"/>
    <col min="4106" max="4106" width="10.7109375" customWidth="1"/>
    <col min="4107" max="4107" width="10" customWidth="1"/>
    <col min="4108" max="4108" width="11.28515625" customWidth="1"/>
    <col min="4353" max="4353" width="45.42578125" customWidth="1"/>
    <col min="4354" max="4357" width="12.85546875" customWidth="1"/>
    <col min="4358" max="4360" width="10.7109375" customWidth="1"/>
    <col min="4361" max="4361" width="10.85546875" customWidth="1"/>
    <col min="4362" max="4362" width="10.7109375" customWidth="1"/>
    <col min="4363" max="4363" width="10" customWidth="1"/>
    <col min="4364" max="4364" width="11.28515625" customWidth="1"/>
    <col min="4609" max="4609" width="45.42578125" customWidth="1"/>
    <col min="4610" max="4613" width="12.85546875" customWidth="1"/>
    <col min="4614" max="4616" width="10.7109375" customWidth="1"/>
    <col min="4617" max="4617" width="10.85546875" customWidth="1"/>
    <col min="4618" max="4618" width="10.7109375" customWidth="1"/>
    <col min="4619" max="4619" width="10" customWidth="1"/>
    <col min="4620" max="4620" width="11.28515625" customWidth="1"/>
    <col min="4865" max="4865" width="45.42578125" customWidth="1"/>
    <col min="4866" max="4869" width="12.85546875" customWidth="1"/>
    <col min="4870" max="4872" width="10.7109375" customWidth="1"/>
    <col min="4873" max="4873" width="10.85546875" customWidth="1"/>
    <col min="4874" max="4874" width="10.7109375" customWidth="1"/>
    <col min="4875" max="4875" width="10" customWidth="1"/>
    <col min="4876" max="4876" width="11.28515625" customWidth="1"/>
    <col min="5121" max="5121" width="45.42578125" customWidth="1"/>
    <col min="5122" max="5125" width="12.85546875" customWidth="1"/>
    <col min="5126" max="5128" width="10.7109375" customWidth="1"/>
    <col min="5129" max="5129" width="10.85546875" customWidth="1"/>
    <col min="5130" max="5130" width="10.7109375" customWidth="1"/>
    <col min="5131" max="5131" width="10" customWidth="1"/>
    <col min="5132" max="5132" width="11.28515625" customWidth="1"/>
    <col min="5377" max="5377" width="45.42578125" customWidth="1"/>
    <col min="5378" max="5381" width="12.85546875" customWidth="1"/>
    <col min="5382" max="5384" width="10.7109375" customWidth="1"/>
    <col min="5385" max="5385" width="10.85546875" customWidth="1"/>
    <col min="5386" max="5386" width="10.7109375" customWidth="1"/>
    <col min="5387" max="5387" width="10" customWidth="1"/>
    <col min="5388" max="5388" width="11.28515625" customWidth="1"/>
    <col min="5633" max="5633" width="45.42578125" customWidth="1"/>
    <col min="5634" max="5637" width="12.85546875" customWidth="1"/>
    <col min="5638" max="5640" width="10.7109375" customWidth="1"/>
    <col min="5641" max="5641" width="10.85546875" customWidth="1"/>
    <col min="5642" max="5642" width="10.7109375" customWidth="1"/>
    <col min="5643" max="5643" width="10" customWidth="1"/>
    <col min="5644" max="5644" width="11.28515625" customWidth="1"/>
    <col min="5889" max="5889" width="45.42578125" customWidth="1"/>
    <col min="5890" max="5893" width="12.85546875" customWidth="1"/>
    <col min="5894" max="5896" width="10.7109375" customWidth="1"/>
    <col min="5897" max="5897" width="10.85546875" customWidth="1"/>
    <col min="5898" max="5898" width="10.7109375" customWidth="1"/>
    <col min="5899" max="5899" width="10" customWidth="1"/>
    <col min="5900" max="5900" width="11.28515625" customWidth="1"/>
    <col min="6145" max="6145" width="45.42578125" customWidth="1"/>
    <col min="6146" max="6149" width="12.85546875" customWidth="1"/>
    <col min="6150" max="6152" width="10.7109375" customWidth="1"/>
    <col min="6153" max="6153" width="10.85546875" customWidth="1"/>
    <col min="6154" max="6154" width="10.7109375" customWidth="1"/>
    <col min="6155" max="6155" width="10" customWidth="1"/>
    <col min="6156" max="6156" width="11.28515625" customWidth="1"/>
    <col min="6401" max="6401" width="45.42578125" customWidth="1"/>
    <col min="6402" max="6405" width="12.85546875" customWidth="1"/>
    <col min="6406" max="6408" width="10.7109375" customWidth="1"/>
    <col min="6409" max="6409" width="10.85546875" customWidth="1"/>
    <col min="6410" max="6410" width="10.7109375" customWidth="1"/>
    <col min="6411" max="6411" width="10" customWidth="1"/>
    <col min="6412" max="6412" width="11.28515625" customWidth="1"/>
    <col min="6657" max="6657" width="45.42578125" customWidth="1"/>
    <col min="6658" max="6661" width="12.85546875" customWidth="1"/>
    <col min="6662" max="6664" width="10.7109375" customWidth="1"/>
    <col min="6665" max="6665" width="10.85546875" customWidth="1"/>
    <col min="6666" max="6666" width="10.7109375" customWidth="1"/>
    <col min="6667" max="6667" width="10" customWidth="1"/>
    <col min="6668" max="6668" width="11.28515625" customWidth="1"/>
    <col min="6913" max="6913" width="45.42578125" customWidth="1"/>
    <col min="6914" max="6917" width="12.85546875" customWidth="1"/>
    <col min="6918" max="6920" width="10.7109375" customWidth="1"/>
    <col min="6921" max="6921" width="10.85546875" customWidth="1"/>
    <col min="6922" max="6922" width="10.7109375" customWidth="1"/>
    <col min="6923" max="6923" width="10" customWidth="1"/>
    <col min="6924" max="6924" width="11.28515625" customWidth="1"/>
    <col min="7169" max="7169" width="45.42578125" customWidth="1"/>
    <col min="7170" max="7173" width="12.85546875" customWidth="1"/>
    <col min="7174" max="7176" width="10.7109375" customWidth="1"/>
    <col min="7177" max="7177" width="10.85546875" customWidth="1"/>
    <col min="7178" max="7178" width="10.7109375" customWidth="1"/>
    <col min="7179" max="7179" width="10" customWidth="1"/>
    <col min="7180" max="7180" width="11.28515625" customWidth="1"/>
    <col min="7425" max="7425" width="45.42578125" customWidth="1"/>
    <col min="7426" max="7429" width="12.85546875" customWidth="1"/>
    <col min="7430" max="7432" width="10.7109375" customWidth="1"/>
    <col min="7433" max="7433" width="10.85546875" customWidth="1"/>
    <col min="7434" max="7434" width="10.7109375" customWidth="1"/>
    <col min="7435" max="7435" width="10" customWidth="1"/>
    <col min="7436" max="7436" width="11.28515625" customWidth="1"/>
    <col min="7681" max="7681" width="45.42578125" customWidth="1"/>
    <col min="7682" max="7685" width="12.85546875" customWidth="1"/>
    <col min="7686" max="7688" width="10.7109375" customWidth="1"/>
    <col min="7689" max="7689" width="10.85546875" customWidth="1"/>
    <col min="7690" max="7690" width="10.7109375" customWidth="1"/>
    <col min="7691" max="7691" width="10" customWidth="1"/>
    <col min="7692" max="7692" width="11.28515625" customWidth="1"/>
    <col min="7937" max="7937" width="45.42578125" customWidth="1"/>
    <col min="7938" max="7941" width="12.85546875" customWidth="1"/>
    <col min="7942" max="7944" width="10.7109375" customWidth="1"/>
    <col min="7945" max="7945" width="10.85546875" customWidth="1"/>
    <col min="7946" max="7946" width="10.7109375" customWidth="1"/>
    <col min="7947" max="7947" width="10" customWidth="1"/>
    <col min="7948" max="7948" width="11.28515625" customWidth="1"/>
    <col min="8193" max="8193" width="45.42578125" customWidth="1"/>
    <col min="8194" max="8197" width="12.85546875" customWidth="1"/>
    <col min="8198" max="8200" width="10.7109375" customWidth="1"/>
    <col min="8201" max="8201" width="10.85546875" customWidth="1"/>
    <col min="8202" max="8202" width="10.7109375" customWidth="1"/>
    <col min="8203" max="8203" width="10" customWidth="1"/>
    <col min="8204" max="8204" width="11.28515625" customWidth="1"/>
    <col min="8449" max="8449" width="45.42578125" customWidth="1"/>
    <col min="8450" max="8453" width="12.85546875" customWidth="1"/>
    <col min="8454" max="8456" width="10.7109375" customWidth="1"/>
    <col min="8457" max="8457" width="10.85546875" customWidth="1"/>
    <col min="8458" max="8458" width="10.7109375" customWidth="1"/>
    <col min="8459" max="8459" width="10" customWidth="1"/>
    <col min="8460" max="8460" width="11.28515625" customWidth="1"/>
    <col min="8705" max="8705" width="45.42578125" customWidth="1"/>
    <col min="8706" max="8709" width="12.85546875" customWidth="1"/>
    <col min="8710" max="8712" width="10.7109375" customWidth="1"/>
    <col min="8713" max="8713" width="10.85546875" customWidth="1"/>
    <col min="8714" max="8714" width="10.7109375" customWidth="1"/>
    <col min="8715" max="8715" width="10" customWidth="1"/>
    <col min="8716" max="8716" width="11.28515625" customWidth="1"/>
    <col min="8961" max="8961" width="45.42578125" customWidth="1"/>
    <col min="8962" max="8965" width="12.85546875" customWidth="1"/>
    <col min="8966" max="8968" width="10.7109375" customWidth="1"/>
    <col min="8969" max="8969" width="10.85546875" customWidth="1"/>
    <col min="8970" max="8970" width="10.7109375" customWidth="1"/>
    <col min="8971" max="8971" width="10" customWidth="1"/>
    <col min="8972" max="8972" width="11.28515625" customWidth="1"/>
    <col min="9217" max="9217" width="45.42578125" customWidth="1"/>
    <col min="9218" max="9221" width="12.85546875" customWidth="1"/>
    <col min="9222" max="9224" width="10.7109375" customWidth="1"/>
    <col min="9225" max="9225" width="10.85546875" customWidth="1"/>
    <col min="9226" max="9226" width="10.7109375" customWidth="1"/>
    <col min="9227" max="9227" width="10" customWidth="1"/>
    <col min="9228" max="9228" width="11.28515625" customWidth="1"/>
    <col min="9473" max="9473" width="45.42578125" customWidth="1"/>
    <col min="9474" max="9477" width="12.85546875" customWidth="1"/>
    <col min="9478" max="9480" width="10.7109375" customWidth="1"/>
    <col min="9481" max="9481" width="10.85546875" customWidth="1"/>
    <col min="9482" max="9482" width="10.7109375" customWidth="1"/>
    <col min="9483" max="9483" width="10" customWidth="1"/>
    <col min="9484" max="9484" width="11.28515625" customWidth="1"/>
    <col min="9729" max="9729" width="45.42578125" customWidth="1"/>
    <col min="9730" max="9733" width="12.85546875" customWidth="1"/>
    <col min="9734" max="9736" width="10.7109375" customWidth="1"/>
    <col min="9737" max="9737" width="10.85546875" customWidth="1"/>
    <col min="9738" max="9738" width="10.7109375" customWidth="1"/>
    <col min="9739" max="9739" width="10" customWidth="1"/>
    <col min="9740" max="9740" width="11.28515625" customWidth="1"/>
    <col min="9985" max="9985" width="45.42578125" customWidth="1"/>
    <col min="9986" max="9989" width="12.85546875" customWidth="1"/>
    <col min="9990" max="9992" width="10.7109375" customWidth="1"/>
    <col min="9993" max="9993" width="10.85546875" customWidth="1"/>
    <col min="9994" max="9994" width="10.7109375" customWidth="1"/>
    <col min="9995" max="9995" width="10" customWidth="1"/>
    <col min="9996" max="9996" width="11.28515625" customWidth="1"/>
    <col min="10241" max="10241" width="45.42578125" customWidth="1"/>
    <col min="10242" max="10245" width="12.85546875" customWidth="1"/>
    <col min="10246" max="10248" width="10.7109375" customWidth="1"/>
    <col min="10249" max="10249" width="10.85546875" customWidth="1"/>
    <col min="10250" max="10250" width="10.7109375" customWidth="1"/>
    <col min="10251" max="10251" width="10" customWidth="1"/>
    <col min="10252" max="10252" width="11.28515625" customWidth="1"/>
    <col min="10497" max="10497" width="45.42578125" customWidth="1"/>
    <col min="10498" max="10501" width="12.85546875" customWidth="1"/>
    <col min="10502" max="10504" width="10.7109375" customWidth="1"/>
    <col min="10505" max="10505" width="10.85546875" customWidth="1"/>
    <col min="10506" max="10506" width="10.7109375" customWidth="1"/>
    <col min="10507" max="10507" width="10" customWidth="1"/>
    <col min="10508" max="10508" width="11.28515625" customWidth="1"/>
    <col min="10753" max="10753" width="45.42578125" customWidth="1"/>
    <col min="10754" max="10757" width="12.85546875" customWidth="1"/>
    <col min="10758" max="10760" width="10.7109375" customWidth="1"/>
    <col min="10761" max="10761" width="10.85546875" customWidth="1"/>
    <col min="10762" max="10762" width="10.7109375" customWidth="1"/>
    <col min="10763" max="10763" width="10" customWidth="1"/>
    <col min="10764" max="10764" width="11.28515625" customWidth="1"/>
    <col min="11009" max="11009" width="45.42578125" customWidth="1"/>
    <col min="11010" max="11013" width="12.85546875" customWidth="1"/>
    <col min="11014" max="11016" width="10.7109375" customWidth="1"/>
    <col min="11017" max="11017" width="10.85546875" customWidth="1"/>
    <col min="11018" max="11018" width="10.7109375" customWidth="1"/>
    <col min="11019" max="11019" width="10" customWidth="1"/>
    <col min="11020" max="11020" width="11.28515625" customWidth="1"/>
    <col min="11265" max="11265" width="45.42578125" customWidth="1"/>
    <col min="11266" max="11269" width="12.85546875" customWidth="1"/>
    <col min="11270" max="11272" width="10.7109375" customWidth="1"/>
    <col min="11273" max="11273" width="10.85546875" customWidth="1"/>
    <col min="11274" max="11274" width="10.7109375" customWidth="1"/>
    <col min="11275" max="11275" width="10" customWidth="1"/>
    <col min="11276" max="11276" width="11.28515625" customWidth="1"/>
    <col min="11521" max="11521" width="45.42578125" customWidth="1"/>
    <col min="11522" max="11525" width="12.85546875" customWidth="1"/>
    <col min="11526" max="11528" width="10.7109375" customWidth="1"/>
    <col min="11529" max="11529" width="10.85546875" customWidth="1"/>
    <col min="11530" max="11530" width="10.7109375" customWidth="1"/>
    <col min="11531" max="11531" width="10" customWidth="1"/>
    <col min="11532" max="11532" width="11.28515625" customWidth="1"/>
    <col min="11777" max="11777" width="45.42578125" customWidth="1"/>
    <col min="11778" max="11781" width="12.85546875" customWidth="1"/>
    <col min="11782" max="11784" width="10.7109375" customWidth="1"/>
    <col min="11785" max="11785" width="10.85546875" customWidth="1"/>
    <col min="11786" max="11786" width="10.7109375" customWidth="1"/>
    <col min="11787" max="11787" width="10" customWidth="1"/>
    <col min="11788" max="11788" width="11.28515625" customWidth="1"/>
    <col min="12033" max="12033" width="45.42578125" customWidth="1"/>
    <col min="12034" max="12037" width="12.85546875" customWidth="1"/>
    <col min="12038" max="12040" width="10.7109375" customWidth="1"/>
    <col min="12041" max="12041" width="10.85546875" customWidth="1"/>
    <col min="12042" max="12042" width="10.7109375" customWidth="1"/>
    <col min="12043" max="12043" width="10" customWidth="1"/>
    <col min="12044" max="12044" width="11.28515625" customWidth="1"/>
    <col min="12289" max="12289" width="45.42578125" customWidth="1"/>
    <col min="12290" max="12293" width="12.85546875" customWidth="1"/>
    <col min="12294" max="12296" width="10.7109375" customWidth="1"/>
    <col min="12297" max="12297" width="10.85546875" customWidth="1"/>
    <col min="12298" max="12298" width="10.7109375" customWidth="1"/>
    <col min="12299" max="12299" width="10" customWidth="1"/>
    <col min="12300" max="12300" width="11.28515625" customWidth="1"/>
    <col min="12545" max="12545" width="45.42578125" customWidth="1"/>
    <col min="12546" max="12549" width="12.85546875" customWidth="1"/>
    <col min="12550" max="12552" width="10.7109375" customWidth="1"/>
    <col min="12553" max="12553" width="10.85546875" customWidth="1"/>
    <col min="12554" max="12554" width="10.7109375" customWidth="1"/>
    <col min="12555" max="12555" width="10" customWidth="1"/>
    <col min="12556" max="12556" width="11.28515625" customWidth="1"/>
    <col min="12801" max="12801" width="45.42578125" customWidth="1"/>
    <col min="12802" max="12805" width="12.85546875" customWidth="1"/>
    <col min="12806" max="12808" width="10.7109375" customWidth="1"/>
    <col min="12809" max="12809" width="10.85546875" customWidth="1"/>
    <col min="12810" max="12810" width="10.7109375" customWidth="1"/>
    <col min="12811" max="12811" width="10" customWidth="1"/>
    <col min="12812" max="12812" width="11.28515625" customWidth="1"/>
    <col min="13057" max="13057" width="45.42578125" customWidth="1"/>
    <col min="13058" max="13061" width="12.85546875" customWidth="1"/>
    <col min="13062" max="13064" width="10.7109375" customWidth="1"/>
    <col min="13065" max="13065" width="10.85546875" customWidth="1"/>
    <col min="13066" max="13066" width="10.7109375" customWidth="1"/>
    <col min="13067" max="13067" width="10" customWidth="1"/>
    <col min="13068" max="13068" width="11.28515625" customWidth="1"/>
    <col min="13313" max="13313" width="45.42578125" customWidth="1"/>
    <col min="13314" max="13317" width="12.85546875" customWidth="1"/>
    <col min="13318" max="13320" width="10.7109375" customWidth="1"/>
    <col min="13321" max="13321" width="10.85546875" customWidth="1"/>
    <col min="13322" max="13322" width="10.7109375" customWidth="1"/>
    <col min="13323" max="13323" width="10" customWidth="1"/>
    <col min="13324" max="13324" width="11.28515625" customWidth="1"/>
    <col min="13569" max="13569" width="45.42578125" customWidth="1"/>
    <col min="13570" max="13573" width="12.85546875" customWidth="1"/>
    <col min="13574" max="13576" width="10.7109375" customWidth="1"/>
    <col min="13577" max="13577" width="10.85546875" customWidth="1"/>
    <col min="13578" max="13578" width="10.7109375" customWidth="1"/>
    <col min="13579" max="13579" width="10" customWidth="1"/>
    <col min="13580" max="13580" width="11.28515625" customWidth="1"/>
    <col min="13825" max="13825" width="45.42578125" customWidth="1"/>
    <col min="13826" max="13829" width="12.85546875" customWidth="1"/>
    <col min="13830" max="13832" width="10.7109375" customWidth="1"/>
    <col min="13833" max="13833" width="10.85546875" customWidth="1"/>
    <col min="13834" max="13834" width="10.7109375" customWidth="1"/>
    <col min="13835" max="13835" width="10" customWidth="1"/>
    <col min="13836" max="13836" width="11.28515625" customWidth="1"/>
    <col min="14081" max="14081" width="45.42578125" customWidth="1"/>
    <col min="14082" max="14085" width="12.85546875" customWidth="1"/>
    <col min="14086" max="14088" width="10.7109375" customWidth="1"/>
    <col min="14089" max="14089" width="10.85546875" customWidth="1"/>
    <col min="14090" max="14090" width="10.7109375" customWidth="1"/>
    <col min="14091" max="14091" width="10" customWidth="1"/>
    <col min="14092" max="14092" width="11.28515625" customWidth="1"/>
    <col min="14337" max="14337" width="45.42578125" customWidth="1"/>
    <col min="14338" max="14341" width="12.85546875" customWidth="1"/>
    <col min="14342" max="14344" width="10.7109375" customWidth="1"/>
    <col min="14345" max="14345" width="10.85546875" customWidth="1"/>
    <col min="14346" max="14346" width="10.7109375" customWidth="1"/>
    <col min="14347" max="14347" width="10" customWidth="1"/>
    <col min="14348" max="14348" width="11.28515625" customWidth="1"/>
    <col min="14593" max="14593" width="45.42578125" customWidth="1"/>
    <col min="14594" max="14597" width="12.85546875" customWidth="1"/>
    <col min="14598" max="14600" width="10.7109375" customWidth="1"/>
    <col min="14601" max="14601" width="10.85546875" customWidth="1"/>
    <col min="14602" max="14602" width="10.7109375" customWidth="1"/>
    <col min="14603" max="14603" width="10" customWidth="1"/>
    <col min="14604" max="14604" width="11.28515625" customWidth="1"/>
    <col min="14849" max="14849" width="45.42578125" customWidth="1"/>
    <col min="14850" max="14853" width="12.85546875" customWidth="1"/>
    <col min="14854" max="14856" width="10.7109375" customWidth="1"/>
    <col min="14857" max="14857" width="10.85546875" customWidth="1"/>
    <col min="14858" max="14858" width="10.7109375" customWidth="1"/>
    <col min="14859" max="14859" width="10" customWidth="1"/>
    <col min="14860" max="14860" width="11.28515625" customWidth="1"/>
    <col min="15105" max="15105" width="45.42578125" customWidth="1"/>
    <col min="15106" max="15109" width="12.85546875" customWidth="1"/>
    <col min="15110" max="15112" width="10.7109375" customWidth="1"/>
    <col min="15113" max="15113" width="10.85546875" customWidth="1"/>
    <col min="15114" max="15114" width="10.7109375" customWidth="1"/>
    <col min="15115" max="15115" width="10" customWidth="1"/>
    <col min="15116" max="15116" width="11.28515625" customWidth="1"/>
    <col min="15361" max="15361" width="45.42578125" customWidth="1"/>
    <col min="15362" max="15365" width="12.85546875" customWidth="1"/>
    <col min="15366" max="15368" width="10.7109375" customWidth="1"/>
    <col min="15369" max="15369" width="10.85546875" customWidth="1"/>
    <col min="15370" max="15370" width="10.7109375" customWidth="1"/>
    <col min="15371" max="15371" width="10" customWidth="1"/>
    <col min="15372" max="15372" width="11.28515625" customWidth="1"/>
    <col min="15617" max="15617" width="45.42578125" customWidth="1"/>
    <col min="15618" max="15621" width="12.85546875" customWidth="1"/>
    <col min="15622" max="15624" width="10.7109375" customWidth="1"/>
    <col min="15625" max="15625" width="10.85546875" customWidth="1"/>
    <col min="15626" max="15626" width="10.7109375" customWidth="1"/>
    <col min="15627" max="15627" width="10" customWidth="1"/>
    <col min="15628" max="15628" width="11.28515625" customWidth="1"/>
    <col min="15873" max="15873" width="45.42578125" customWidth="1"/>
    <col min="15874" max="15877" width="12.85546875" customWidth="1"/>
    <col min="15878" max="15880" width="10.7109375" customWidth="1"/>
    <col min="15881" max="15881" width="10.85546875" customWidth="1"/>
    <col min="15882" max="15882" width="10.7109375" customWidth="1"/>
    <col min="15883" max="15883" width="10" customWidth="1"/>
    <col min="15884" max="15884" width="11.28515625" customWidth="1"/>
    <col min="16129" max="16129" width="45.42578125" customWidth="1"/>
    <col min="16130" max="16133" width="12.85546875" customWidth="1"/>
    <col min="16134" max="16136" width="10.7109375" customWidth="1"/>
    <col min="16137" max="16137" width="10.85546875" customWidth="1"/>
    <col min="16138" max="16138" width="10.7109375" customWidth="1"/>
    <col min="16139" max="16139" width="10" customWidth="1"/>
    <col min="16140" max="16140" width="11.28515625" customWidth="1"/>
  </cols>
  <sheetData>
    <row r="1" spans="1:13" x14ac:dyDescent="0.25">
      <c r="A1" s="14" t="s">
        <v>116</v>
      </c>
    </row>
    <row r="3" spans="1:13" s="109" customFormat="1" ht="16.5" thickBot="1" x14ac:dyDescent="0.3">
      <c r="A3" s="108" t="s">
        <v>95</v>
      </c>
      <c r="J3" s="142" t="s">
        <v>89</v>
      </c>
    </row>
    <row r="4" spans="1:13" ht="27" customHeight="1" thickBot="1" x14ac:dyDescent="0.3">
      <c r="A4" s="40" t="s">
        <v>60</v>
      </c>
      <c r="B4" s="110" t="s">
        <v>86</v>
      </c>
      <c r="C4" s="110" t="s">
        <v>90</v>
      </c>
      <c r="D4" s="110" t="s">
        <v>96</v>
      </c>
      <c r="E4" s="110" t="s">
        <v>97</v>
      </c>
      <c r="F4" s="42" t="s">
        <v>98</v>
      </c>
      <c r="G4" s="42" t="s">
        <v>99</v>
      </c>
      <c r="H4" s="143" t="s">
        <v>87</v>
      </c>
      <c r="I4" s="41" t="s">
        <v>88</v>
      </c>
      <c r="J4" s="41" t="s">
        <v>91</v>
      </c>
      <c r="K4" s="144" t="s">
        <v>100</v>
      </c>
      <c r="L4" s="144" t="s">
        <v>101</v>
      </c>
    </row>
    <row r="5" spans="1:13" x14ac:dyDescent="0.25">
      <c r="A5" s="43"/>
      <c r="B5" s="111"/>
      <c r="C5" s="111"/>
      <c r="D5" s="111"/>
      <c r="E5" s="111"/>
      <c r="F5" s="44"/>
      <c r="G5" s="45"/>
      <c r="H5" s="165"/>
      <c r="I5" s="46"/>
      <c r="J5" s="44"/>
      <c r="K5" s="44"/>
      <c r="L5" s="145"/>
    </row>
    <row r="6" spans="1:13" x14ac:dyDescent="0.25">
      <c r="A6" s="47" t="s">
        <v>61</v>
      </c>
      <c r="B6" s="112">
        <v>4020</v>
      </c>
      <c r="C6" s="112">
        <v>4034</v>
      </c>
      <c r="D6" s="112">
        <v>4059</v>
      </c>
      <c r="E6" s="112">
        <v>4541</v>
      </c>
      <c r="F6" s="166">
        <v>4500</v>
      </c>
      <c r="G6" s="166">
        <v>6200</v>
      </c>
      <c r="H6" s="167">
        <v>6200</v>
      </c>
      <c r="I6" s="167">
        <v>6200</v>
      </c>
      <c r="J6" s="167">
        <v>6200</v>
      </c>
      <c r="K6" s="167">
        <v>6200</v>
      </c>
      <c r="L6" s="167">
        <v>6200</v>
      </c>
    </row>
    <row r="7" spans="1:13" x14ac:dyDescent="0.25">
      <c r="A7" s="47" t="s">
        <v>62</v>
      </c>
      <c r="B7" s="112">
        <v>228</v>
      </c>
      <c r="C7" s="112">
        <v>468</v>
      </c>
      <c r="D7" s="112">
        <v>690</v>
      </c>
      <c r="E7" s="112">
        <v>1142</v>
      </c>
      <c r="F7" s="167">
        <v>1156</v>
      </c>
      <c r="G7" s="166">
        <v>5</v>
      </c>
      <c r="H7" s="167">
        <v>5</v>
      </c>
      <c r="I7" s="167">
        <v>5</v>
      </c>
      <c r="J7" s="167">
        <v>5</v>
      </c>
      <c r="K7" s="167">
        <v>5</v>
      </c>
      <c r="L7" s="167">
        <v>5</v>
      </c>
    </row>
    <row r="8" spans="1:13" x14ac:dyDescent="0.25">
      <c r="A8" s="48" t="s">
        <v>63</v>
      </c>
      <c r="B8" s="112">
        <v>0</v>
      </c>
      <c r="C8" s="112"/>
      <c r="D8" s="112">
        <v>135</v>
      </c>
      <c r="E8" s="112"/>
      <c r="F8" s="167">
        <v>0</v>
      </c>
      <c r="G8" s="166">
        <v>0</v>
      </c>
      <c r="H8" s="167">
        <v>0</v>
      </c>
      <c r="I8" s="167">
        <v>0</v>
      </c>
      <c r="J8" s="167">
        <v>0</v>
      </c>
      <c r="K8" s="167">
        <v>0</v>
      </c>
      <c r="L8" s="167">
        <v>0</v>
      </c>
    </row>
    <row r="9" spans="1:13" ht="15.75" thickBot="1" x14ac:dyDescent="0.3">
      <c r="A9" s="49" t="s">
        <v>64</v>
      </c>
      <c r="B9" s="113">
        <v>4248</v>
      </c>
      <c r="C9" s="113">
        <v>4502</v>
      </c>
      <c r="D9" s="113">
        <v>4884</v>
      </c>
      <c r="E9" s="113">
        <f>SUM(E6:E8)</f>
        <v>5683</v>
      </c>
      <c r="F9" s="146">
        <f t="shared" ref="F9:L9" si="0">SUM(F6:F8)</f>
        <v>5656</v>
      </c>
      <c r="G9" s="146">
        <f t="shared" si="0"/>
        <v>6205</v>
      </c>
      <c r="H9" s="146">
        <f t="shared" si="0"/>
        <v>6205</v>
      </c>
      <c r="I9" s="146">
        <f t="shared" si="0"/>
        <v>6205</v>
      </c>
      <c r="J9" s="146">
        <f t="shared" si="0"/>
        <v>6205</v>
      </c>
      <c r="K9" s="146">
        <f t="shared" si="0"/>
        <v>6205</v>
      </c>
      <c r="L9" s="168">
        <f t="shared" si="0"/>
        <v>6205</v>
      </c>
    </row>
    <row r="10" spans="1:13" x14ac:dyDescent="0.25">
      <c r="A10" s="43"/>
      <c r="B10" s="114"/>
      <c r="C10" s="114"/>
      <c r="D10" s="114"/>
      <c r="E10" s="114"/>
      <c r="F10" s="50"/>
      <c r="G10" s="169"/>
      <c r="H10" s="170"/>
      <c r="I10" s="51"/>
      <c r="J10" s="50"/>
      <c r="K10" s="50"/>
      <c r="L10" s="171"/>
    </row>
    <row r="11" spans="1:13" x14ac:dyDescent="0.25">
      <c r="A11" s="48" t="s">
        <v>65</v>
      </c>
      <c r="B11" s="112">
        <v>104245</v>
      </c>
      <c r="C11" s="112">
        <v>65947</v>
      </c>
      <c r="D11" s="112">
        <v>137443</v>
      </c>
      <c r="E11" s="112">
        <v>76208</v>
      </c>
      <c r="F11" s="172">
        <v>51332</v>
      </c>
      <c r="G11" s="166">
        <v>29412</v>
      </c>
      <c r="H11" s="167">
        <v>21000</v>
      </c>
      <c r="I11" s="167">
        <v>21000</v>
      </c>
      <c r="J11" s="167">
        <v>21000</v>
      </c>
      <c r="K11" s="167">
        <v>21000</v>
      </c>
      <c r="L11" s="167">
        <v>21000</v>
      </c>
    </row>
    <row r="12" spans="1:13" x14ac:dyDescent="0.25">
      <c r="A12" s="115" t="s">
        <v>92</v>
      </c>
      <c r="B12" s="112">
        <v>13476</v>
      </c>
      <c r="C12" s="112">
        <v>13815</v>
      </c>
      <c r="D12" s="112">
        <v>15225</v>
      </c>
      <c r="E12" s="112">
        <v>15787</v>
      </c>
      <c r="F12" s="173">
        <v>38773</v>
      </c>
      <c r="G12" s="173">
        <v>16325</v>
      </c>
      <c r="H12" s="173">
        <v>16325</v>
      </c>
      <c r="I12" s="173">
        <v>16325</v>
      </c>
      <c r="J12" s="173">
        <v>16325</v>
      </c>
      <c r="K12" s="173">
        <v>16325</v>
      </c>
      <c r="L12" s="173">
        <v>16325</v>
      </c>
    </row>
    <row r="13" spans="1:13" ht="15" customHeight="1" x14ac:dyDescent="0.25">
      <c r="A13" s="115" t="s">
        <v>93</v>
      </c>
      <c r="B13" s="112">
        <v>65</v>
      </c>
      <c r="C13" s="112">
        <v>69</v>
      </c>
      <c r="D13" s="112">
        <v>73</v>
      </c>
      <c r="E13" s="112">
        <v>81</v>
      </c>
      <c r="F13" s="173">
        <v>88</v>
      </c>
      <c r="G13" s="173">
        <v>87</v>
      </c>
      <c r="H13" s="173">
        <v>87</v>
      </c>
      <c r="I13" s="173">
        <v>87</v>
      </c>
      <c r="J13" s="173">
        <v>87</v>
      </c>
      <c r="K13" s="173">
        <v>87</v>
      </c>
      <c r="L13" s="173">
        <v>87</v>
      </c>
      <c r="M13" s="174"/>
    </row>
    <row r="14" spans="1:13" ht="16.5" customHeight="1" thickBot="1" x14ac:dyDescent="0.3">
      <c r="A14" s="49" t="s">
        <v>66</v>
      </c>
      <c r="B14" s="113">
        <v>108493</v>
      </c>
      <c r="C14" s="113">
        <v>70449</v>
      </c>
      <c r="D14" s="113">
        <v>142327</v>
      </c>
      <c r="E14" s="113">
        <f>E9+E11</f>
        <v>81891</v>
      </c>
      <c r="F14" s="146">
        <f t="shared" ref="F14:L14" si="1">F9+F11</f>
        <v>56988</v>
      </c>
      <c r="G14" s="146">
        <f t="shared" si="1"/>
        <v>35617</v>
      </c>
      <c r="H14" s="146">
        <f t="shared" si="1"/>
        <v>27205</v>
      </c>
      <c r="I14" s="146">
        <f t="shared" si="1"/>
        <v>27205</v>
      </c>
      <c r="J14" s="146">
        <f t="shared" si="1"/>
        <v>27205</v>
      </c>
      <c r="K14" s="146">
        <f t="shared" si="1"/>
        <v>27205</v>
      </c>
      <c r="L14" s="168">
        <f t="shared" si="1"/>
        <v>27205</v>
      </c>
    </row>
    <row r="15" spans="1:13" x14ac:dyDescent="0.25">
      <c r="A15" s="116"/>
      <c r="B15" s="117"/>
      <c r="C15" s="117"/>
      <c r="D15" s="117"/>
      <c r="E15" s="117"/>
      <c r="F15" s="175"/>
      <c r="G15" s="176"/>
      <c r="H15" s="174"/>
      <c r="I15" s="177"/>
      <c r="J15" s="175"/>
      <c r="K15" s="175"/>
      <c r="L15" s="178"/>
    </row>
    <row r="16" spans="1:13" x14ac:dyDescent="0.25">
      <c r="A16" s="47" t="s">
        <v>67</v>
      </c>
      <c r="B16" s="118">
        <v>21422</v>
      </c>
      <c r="C16" s="118">
        <v>23431</v>
      </c>
      <c r="D16" s="118">
        <v>23015</v>
      </c>
      <c r="E16" s="118">
        <v>30992</v>
      </c>
      <c r="F16" s="179">
        <v>33000</v>
      </c>
      <c r="G16" s="179">
        <v>27504</v>
      </c>
      <c r="H16" s="179">
        <v>28000</v>
      </c>
      <c r="I16" s="180">
        <v>28000</v>
      </c>
      <c r="J16" s="180">
        <v>28000</v>
      </c>
      <c r="K16" s="180">
        <v>28000</v>
      </c>
      <c r="L16" s="181">
        <v>28000</v>
      </c>
    </row>
    <row r="17" spans="1:12" x14ac:dyDescent="0.25">
      <c r="A17" s="47" t="s">
        <v>68</v>
      </c>
      <c r="B17" s="118">
        <v>38142</v>
      </c>
      <c r="C17" s="118">
        <v>49003</v>
      </c>
      <c r="D17" s="118">
        <v>71609</v>
      </c>
      <c r="E17" s="118">
        <v>81691</v>
      </c>
      <c r="F17" s="182">
        <v>34000</v>
      </c>
      <c r="G17" s="182">
        <v>10646</v>
      </c>
      <c r="H17" s="182">
        <v>5000</v>
      </c>
      <c r="I17" s="180">
        <v>5000</v>
      </c>
      <c r="J17" s="180">
        <v>5000</v>
      </c>
      <c r="K17" s="180">
        <v>5000</v>
      </c>
      <c r="L17" s="181">
        <v>5000</v>
      </c>
    </row>
    <row r="18" spans="1:12" ht="15.75" thickBot="1" x14ac:dyDescent="0.3">
      <c r="A18" s="49" t="s">
        <v>69</v>
      </c>
      <c r="B18" s="113">
        <v>59564</v>
      </c>
      <c r="C18" s="113">
        <v>72434</v>
      </c>
      <c r="D18" s="113">
        <v>94624</v>
      </c>
      <c r="E18" s="113">
        <f>SUM(E16:E17)</f>
        <v>112683</v>
      </c>
      <c r="F18" s="146">
        <f t="shared" ref="F18:L18" si="2">SUM(F16:F17)</f>
        <v>67000</v>
      </c>
      <c r="G18" s="146">
        <f t="shared" si="2"/>
        <v>38150</v>
      </c>
      <c r="H18" s="146">
        <f t="shared" si="2"/>
        <v>33000</v>
      </c>
      <c r="I18" s="146">
        <f t="shared" si="2"/>
        <v>33000</v>
      </c>
      <c r="J18" s="146">
        <f t="shared" si="2"/>
        <v>33000</v>
      </c>
      <c r="K18" s="146">
        <f t="shared" si="2"/>
        <v>33000</v>
      </c>
      <c r="L18" s="168">
        <f t="shared" si="2"/>
        <v>33000</v>
      </c>
    </row>
    <row r="19" spans="1:12" ht="15.75" thickBot="1" x14ac:dyDescent="0.3">
      <c r="A19" s="43"/>
      <c r="B19" s="114"/>
      <c r="C19" s="114"/>
      <c r="D19" s="114"/>
      <c r="E19" s="114"/>
      <c r="F19" s="50"/>
      <c r="G19" s="169"/>
      <c r="H19" s="170"/>
      <c r="I19" s="51"/>
      <c r="J19" s="50"/>
      <c r="K19" s="50"/>
      <c r="L19" s="171"/>
    </row>
    <row r="20" spans="1:12" ht="15.75" thickBot="1" x14ac:dyDescent="0.3">
      <c r="A20" s="40" t="s">
        <v>70</v>
      </c>
      <c r="B20" s="147">
        <v>48929</v>
      </c>
      <c r="C20" s="147">
        <v>-1985</v>
      </c>
      <c r="D20" s="147">
        <v>47703</v>
      </c>
      <c r="E20" s="147">
        <f t="shared" ref="E20:L20" si="3">E14-E18</f>
        <v>-30792</v>
      </c>
      <c r="F20" s="183">
        <f t="shared" si="3"/>
        <v>-10012</v>
      </c>
      <c r="G20" s="183">
        <f t="shared" si="3"/>
        <v>-2533</v>
      </c>
      <c r="H20" s="183">
        <f t="shared" si="3"/>
        <v>-5795</v>
      </c>
      <c r="I20" s="183">
        <f t="shared" si="3"/>
        <v>-5795</v>
      </c>
      <c r="J20" s="183">
        <f t="shared" si="3"/>
        <v>-5795</v>
      </c>
      <c r="K20" s="183">
        <f t="shared" si="3"/>
        <v>-5795</v>
      </c>
      <c r="L20" s="184">
        <f t="shared" si="3"/>
        <v>-5795</v>
      </c>
    </row>
    <row r="21" spans="1:12" x14ac:dyDescent="0.25">
      <c r="A21" s="189"/>
      <c r="B21" s="190"/>
      <c r="C21" s="190"/>
      <c r="D21" s="190"/>
      <c r="E21" s="190"/>
      <c r="F21" s="191"/>
      <c r="G21" s="192"/>
      <c r="H21" s="193"/>
      <c r="I21" s="194"/>
      <c r="J21" s="191"/>
      <c r="K21" s="191"/>
      <c r="L21" s="195"/>
    </row>
    <row r="22" spans="1:12" x14ac:dyDescent="0.25">
      <c r="A22" s="119"/>
      <c r="B22" s="120"/>
      <c r="C22" s="120"/>
      <c r="D22" s="120"/>
      <c r="E22" s="120"/>
      <c r="F22" s="121"/>
      <c r="G22" s="185"/>
      <c r="H22" s="148"/>
      <c r="I22" s="149"/>
      <c r="J22" s="121"/>
      <c r="K22" s="121"/>
      <c r="L22" s="186"/>
    </row>
    <row r="23" spans="1:12" s="53" customFormat="1" ht="12.75" x14ac:dyDescent="0.2">
      <c r="A23" s="52" t="s">
        <v>80</v>
      </c>
      <c r="B23" s="122">
        <v>3200</v>
      </c>
      <c r="C23" s="122">
        <v>1175</v>
      </c>
      <c r="D23" s="122">
        <v>2666</v>
      </c>
      <c r="E23" s="122">
        <f>376+810</f>
        <v>1186</v>
      </c>
      <c r="F23" s="187">
        <v>3191</v>
      </c>
      <c r="G23" s="188">
        <v>810</v>
      </c>
      <c r="H23" s="188">
        <v>810</v>
      </c>
      <c r="I23" s="188">
        <v>810</v>
      </c>
      <c r="J23" s="188">
        <v>810</v>
      </c>
      <c r="K23" s="188">
        <v>810</v>
      </c>
      <c r="L23" s="196">
        <v>810</v>
      </c>
    </row>
    <row r="24" spans="1:12" x14ac:dyDescent="0.25">
      <c r="A24" s="52" t="s">
        <v>81</v>
      </c>
      <c r="B24" s="118"/>
      <c r="C24" s="118"/>
      <c r="D24" s="118"/>
      <c r="E24" s="118"/>
      <c r="F24" s="54"/>
      <c r="G24" s="150"/>
      <c r="H24" s="151"/>
      <c r="I24" s="152"/>
      <c r="J24" s="54"/>
      <c r="K24" s="54"/>
      <c r="L24" s="153"/>
    </row>
    <row r="25" spans="1:12" ht="15.75" thickBot="1" x14ac:dyDescent="0.3">
      <c r="A25" s="123" t="s">
        <v>71</v>
      </c>
      <c r="B25" s="154"/>
      <c r="C25" s="154"/>
      <c r="D25" s="154"/>
      <c r="E25" s="154"/>
      <c r="F25" s="155"/>
      <c r="G25" s="156"/>
      <c r="H25" s="157"/>
      <c r="I25" s="158"/>
      <c r="J25" s="155"/>
      <c r="K25" s="155"/>
      <c r="L25" s="159"/>
    </row>
    <row r="26" spans="1:12" ht="15.75" thickBot="1" x14ac:dyDescent="0.3">
      <c r="A26" s="160"/>
      <c r="B26" s="161"/>
      <c r="C26" s="161"/>
      <c r="D26" s="161"/>
      <c r="E26" s="161"/>
      <c r="F26" s="162"/>
      <c r="G26" s="163"/>
      <c r="H26" s="164"/>
      <c r="I26" s="26"/>
      <c r="J26" s="162"/>
      <c r="K26" s="162"/>
      <c r="L26" s="10"/>
    </row>
  </sheetData>
  <pageMargins left="0.70866141732283472" right="0.70866141732283472" top="0.78740157480314965" bottom="0.78740157480314965" header="0.31496062992125984" footer="0.31496062992125984"/>
  <pageSetup paperSize="9" scale="76" orientation="landscape" r:id="rId1"/>
  <headerFooter>
    <oddFooter>&amp;Lzpracoval: Ing.Jan Šimůnek&amp;R&amp;D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2021</vt:lpstr>
      <vt:lpstr>hospodářská činnost 2021</vt:lpstr>
      <vt:lpstr>Rozpočtový výhled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Ing. Jan Šimůnek</cp:lastModifiedBy>
  <cp:lastPrinted>2020-11-26T12:34:11Z</cp:lastPrinted>
  <dcterms:created xsi:type="dcterms:W3CDTF">2012-10-29T14:30:30Z</dcterms:created>
  <dcterms:modified xsi:type="dcterms:W3CDTF">2020-11-26T12:34:55Z</dcterms:modified>
</cp:coreProperties>
</file>